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01" sheetId="1" r:id="rId1"/>
    <sheet name="02" sheetId="3" r:id="rId2"/>
  </sheets>
  <externalReferences>
    <externalReference r:id="rId3"/>
  </externalReferences>
  <definedNames>
    <definedName name="bdata">[1]Accounting!$A$1:$CB$52</definedName>
    <definedName name="hudata">[1]Humanaties!$A$1:$CB$102</definedName>
    <definedName name="scdata">[1]Science!$A$1:$CH$52</definedName>
  </definedNames>
  <calcPr calcId="144525"/>
</workbook>
</file>

<file path=xl/calcChain.xml><?xml version="1.0" encoding="utf-8"?>
<calcChain xmlns="http://schemas.openxmlformats.org/spreadsheetml/2006/main">
  <c r="H31" i="3" l="1"/>
  <c r="H30" i="3"/>
  <c r="H29" i="3"/>
  <c r="E27" i="3"/>
  <c r="E26" i="3"/>
  <c r="K24" i="3"/>
  <c r="J24" i="3"/>
  <c r="L24" i="3" s="1"/>
  <c r="K23" i="3"/>
  <c r="J23" i="3"/>
  <c r="I23" i="3"/>
  <c r="L23" i="3" s="1"/>
  <c r="J22" i="3"/>
  <c r="I22" i="3"/>
  <c r="L22" i="3" s="1"/>
  <c r="J21" i="3"/>
  <c r="I21" i="3"/>
  <c r="L21" i="3" s="1"/>
  <c r="J20" i="3"/>
  <c r="I20" i="3"/>
  <c r="L20" i="3" s="1"/>
  <c r="J19" i="3"/>
  <c r="I19" i="3"/>
  <c r="L19" i="3" s="1"/>
  <c r="J18" i="3"/>
  <c r="I18" i="3"/>
  <c r="L18" i="3" s="1"/>
  <c r="J17" i="3"/>
  <c r="I17" i="3"/>
  <c r="L17" i="3" s="1"/>
  <c r="I16" i="3"/>
  <c r="L16" i="3" s="1"/>
  <c r="I15" i="3"/>
  <c r="L15" i="3" s="1"/>
  <c r="J14" i="3"/>
  <c r="I14" i="3"/>
  <c r="L14" i="3" s="1"/>
  <c r="J13" i="3"/>
  <c r="I13" i="3"/>
  <c r="L13" i="3" s="1"/>
  <c r="K26" i="3" s="1"/>
  <c r="K27" i="3" s="1"/>
  <c r="D10" i="3"/>
  <c r="D9" i="3"/>
  <c r="D8" i="3"/>
  <c r="J32" i="1"/>
  <c r="J31" i="1"/>
  <c r="J30" i="1"/>
  <c r="E28" i="1"/>
  <c r="E27" i="1"/>
  <c r="K25" i="1"/>
  <c r="J25" i="1"/>
  <c r="L25" i="1" s="1"/>
  <c r="K24" i="1"/>
  <c r="J24" i="1"/>
  <c r="I24" i="1"/>
  <c r="L24" i="1" s="1"/>
  <c r="J23" i="1"/>
  <c r="I23" i="1"/>
  <c r="L23" i="1" s="1"/>
  <c r="K22" i="1"/>
  <c r="J22" i="1"/>
  <c r="L22" i="1" s="1"/>
  <c r="I22" i="1"/>
  <c r="K21" i="1"/>
  <c r="J21" i="1"/>
  <c r="L21" i="1" s="1"/>
  <c r="I21" i="1"/>
  <c r="K20" i="1"/>
  <c r="J20" i="1"/>
  <c r="L20" i="1" s="1"/>
  <c r="I20" i="1"/>
  <c r="J19" i="1"/>
  <c r="I19" i="1"/>
  <c r="L19" i="1" s="1"/>
  <c r="J18" i="1"/>
  <c r="I18" i="1"/>
  <c r="L18" i="1" s="1"/>
  <c r="L17" i="1"/>
  <c r="I17" i="1"/>
  <c r="L16" i="1"/>
  <c r="I16" i="1"/>
  <c r="J15" i="1"/>
  <c r="I15" i="1"/>
  <c r="L15" i="1" s="1"/>
  <c r="J14" i="1"/>
  <c r="I14" i="1"/>
  <c r="L14" i="1" s="1"/>
  <c r="D10" i="1"/>
  <c r="D9" i="1"/>
  <c r="D8" i="1"/>
  <c r="K27" i="1" l="1"/>
  <c r="K28" i="1" s="1"/>
</calcChain>
</file>

<file path=xl/sharedStrings.xml><?xml version="1.0" encoding="utf-8"?>
<sst xmlns="http://schemas.openxmlformats.org/spreadsheetml/2006/main" count="121" uniqueCount="62">
  <si>
    <t>Begum Jamila Memorial Girls High School</t>
  </si>
  <si>
    <t>Nangalkot, Comilla</t>
  </si>
  <si>
    <t>Marksheet of  SSC Test Exam-2019</t>
  </si>
  <si>
    <t>Class: 10</t>
  </si>
  <si>
    <t>Session : 2018-19</t>
  </si>
  <si>
    <t xml:space="preserve">Roll no: </t>
  </si>
  <si>
    <t>Name :</t>
  </si>
  <si>
    <t xml:space="preserve">Group: </t>
  </si>
  <si>
    <t>Science</t>
  </si>
  <si>
    <t>Date of Birth</t>
  </si>
  <si>
    <t xml:space="preserve">Fathers Name: </t>
  </si>
  <si>
    <t>Subjects</t>
  </si>
  <si>
    <t>Total Marks</t>
  </si>
  <si>
    <t>Passing Marks</t>
  </si>
  <si>
    <t>Marks Obtained</t>
  </si>
  <si>
    <t>Total</t>
  </si>
  <si>
    <t>Writen</t>
  </si>
  <si>
    <t>Mcq</t>
  </si>
  <si>
    <t>Prac</t>
  </si>
  <si>
    <t>Bangla-1</t>
  </si>
  <si>
    <t>Bangla-2</t>
  </si>
  <si>
    <t>Engl-1</t>
  </si>
  <si>
    <t>Engl-2</t>
  </si>
  <si>
    <t>Math</t>
  </si>
  <si>
    <t>Islam</t>
  </si>
  <si>
    <t>Physi</t>
  </si>
  <si>
    <t>Chemi</t>
  </si>
  <si>
    <t>Biology</t>
  </si>
  <si>
    <t>Ban.Bisso</t>
  </si>
  <si>
    <t>Hig/Agc</t>
  </si>
  <si>
    <t>Ict</t>
  </si>
  <si>
    <t>Total Marks:</t>
  </si>
  <si>
    <t>Obtained Marks:</t>
  </si>
  <si>
    <t>Passing Marks:</t>
  </si>
  <si>
    <t>Percentage:</t>
  </si>
  <si>
    <t>Parcentage</t>
  </si>
  <si>
    <t>Grade</t>
  </si>
  <si>
    <t>You Are:</t>
  </si>
  <si>
    <t>&gt;80%</t>
  </si>
  <si>
    <t>A+</t>
  </si>
  <si>
    <t>Grade:</t>
  </si>
  <si>
    <t>70%-79%</t>
  </si>
  <si>
    <t>A</t>
  </si>
  <si>
    <t>Grade Point:</t>
  </si>
  <si>
    <t>60%-69%</t>
  </si>
  <si>
    <t>A-</t>
  </si>
  <si>
    <t>50%-59%</t>
  </si>
  <si>
    <t>B</t>
  </si>
  <si>
    <t>40%-49%</t>
  </si>
  <si>
    <t>C</t>
  </si>
  <si>
    <t>33%-39%</t>
  </si>
  <si>
    <t>D</t>
  </si>
  <si>
    <t>Writen by</t>
  </si>
  <si>
    <t>Head Teacher Signature</t>
  </si>
  <si>
    <t>Date of Result Published : 07/11/2019</t>
  </si>
  <si>
    <t>Class: 10th</t>
  </si>
  <si>
    <t>G.Science</t>
  </si>
  <si>
    <t>Agric</t>
  </si>
  <si>
    <t>B.Studay</t>
  </si>
  <si>
    <t>Accounting</t>
  </si>
  <si>
    <t>Inter.Bui</t>
  </si>
  <si>
    <t>Finace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</si>
</sst>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6600"/>
      </right>
      <top/>
      <bottom style="medium">
        <color indexed="64"/>
      </bottom>
      <diagonal/>
    </border>
    <border>
      <left style="thin">
        <color rgb="FF006600"/>
      </left>
      <right style="thin">
        <color rgb="FF006600"/>
      </right>
      <top/>
      <bottom style="medium">
        <color indexed="64"/>
      </bottom>
      <diagonal/>
    </border>
    <border>
      <left style="thin">
        <color rgb="FF0066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2060"/>
      </left>
      <right style="thin">
        <color indexed="64"/>
      </right>
      <top style="medium">
        <color rgb="FF002060"/>
      </top>
      <bottom style="medium">
        <color rgb="FF002060"/>
      </bottom>
      <diagonal/>
    </border>
    <border>
      <left style="thin">
        <color indexed="64"/>
      </left>
      <right style="thin">
        <color indexed="64"/>
      </right>
      <top style="medium">
        <color rgb="FF002060"/>
      </top>
      <bottom style="medium">
        <color rgb="FF002060"/>
      </bottom>
      <diagonal/>
    </border>
    <border>
      <left style="thin">
        <color indexed="64"/>
      </left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6600"/>
      </left>
      <right style="thin">
        <color rgb="FF006600"/>
      </right>
      <top style="thin">
        <color rgb="FF006600"/>
      </top>
      <bottom style="thin">
        <color rgb="FF006600"/>
      </bottom>
      <diagonal/>
    </border>
    <border>
      <left style="thin">
        <color rgb="FF00660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0" fillId="2" borderId="0" xfId="0" applyFill="1"/>
    <xf numFmtId="0" fontId="3" fillId="2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2" borderId="10" xfId="0" applyFill="1" applyBorder="1" applyAlignment="1">
      <alignment horizontal="right"/>
    </xf>
    <xf numFmtId="0" fontId="0" fillId="2" borderId="11" xfId="0" applyFill="1" applyBorder="1" applyAlignment="1">
      <alignment horizontal="right"/>
    </xf>
    <xf numFmtId="0" fontId="0" fillId="2" borderId="11" xfId="0" applyFill="1" applyBorder="1" applyAlignment="1">
      <alignment horizontal="center"/>
    </xf>
    <xf numFmtId="0" fontId="0" fillId="0" borderId="2" xfId="0" applyBorder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5" xfId="0" applyFill="1" applyBorder="1" applyAlignment="1">
      <alignment horizontal="right"/>
    </xf>
    <xf numFmtId="0" fontId="0" fillId="2" borderId="16" xfId="0" applyFill="1" applyBorder="1" applyAlignment="1">
      <alignment horizontal="right"/>
    </xf>
    <xf numFmtId="0" fontId="0" fillId="0" borderId="0" xfId="0" applyBorder="1"/>
    <xf numFmtId="0" fontId="0" fillId="2" borderId="17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1" fontId="0" fillId="2" borderId="16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16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NumberFormat="1" applyBorder="1" applyAlignment="1">
      <alignment horizontal="center"/>
    </xf>
    <xf numFmtId="0" fontId="0" fillId="0" borderId="23" xfId="0" applyBorder="1"/>
    <xf numFmtId="0" fontId="0" fillId="0" borderId="23" xfId="0" applyBorder="1" applyAlignment="1"/>
    <xf numFmtId="0" fontId="0" fillId="0" borderId="24" xfId="0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NumberFormat="1" applyFill="1" applyBorder="1" applyAlignment="1">
      <alignment horizontal="center"/>
    </xf>
    <xf numFmtId="0" fontId="0" fillId="2" borderId="16" xfId="0" applyNumberFormat="1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31" xfId="0" applyNumberFormat="1" applyFill="1" applyBorder="1" applyAlignment="1">
      <alignment horizontal="center"/>
    </xf>
    <xf numFmtId="0" fontId="0" fillId="2" borderId="30" xfId="0" applyNumberFormat="1" applyFill="1" applyBorder="1" applyAlignment="1">
      <alignment horizontal="center"/>
    </xf>
    <xf numFmtId="0" fontId="0" fillId="0" borderId="1" xfId="0" applyBorder="1"/>
    <xf numFmtId="0" fontId="0" fillId="0" borderId="3" xfId="0" applyBorder="1"/>
    <xf numFmtId="0" fontId="0" fillId="0" borderId="33" xfId="0" applyBorder="1"/>
    <xf numFmtId="0" fontId="0" fillId="0" borderId="21" xfId="0" applyBorder="1"/>
    <xf numFmtId="0" fontId="0" fillId="2" borderId="15" xfId="0" applyFill="1" applyBorder="1"/>
    <xf numFmtId="0" fontId="0" fillId="2" borderId="16" xfId="0" applyFill="1" applyBorder="1"/>
    <xf numFmtId="0" fontId="0" fillId="0" borderId="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5" fillId="2" borderId="22" xfId="0" applyFont="1" applyFill="1" applyBorder="1" applyAlignment="1">
      <alignment horizontal="left"/>
    </xf>
    <xf numFmtId="0" fontId="5" fillId="2" borderId="23" xfId="0" applyFont="1" applyFill="1" applyBorder="1" applyAlignment="1">
      <alignment horizontal="left"/>
    </xf>
    <xf numFmtId="0" fontId="5" fillId="0" borderId="23" xfId="0" applyFont="1" applyBorder="1"/>
    <xf numFmtId="0" fontId="0" fillId="0" borderId="24" xfId="0" applyBorder="1"/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0" xfId="0" applyNumberFormat="1" applyBorder="1" applyAlignment="1">
      <alignment horizontal="center"/>
    </xf>
    <xf numFmtId="0" fontId="0" fillId="3" borderId="15" xfId="0" applyFill="1" applyBorder="1"/>
    <xf numFmtId="0" fontId="0" fillId="3" borderId="16" xfId="0" applyFill="1" applyBorder="1"/>
    <xf numFmtId="0" fontId="0" fillId="0" borderId="15" xfId="0" applyBorder="1"/>
    <xf numFmtId="0" fontId="0" fillId="0" borderId="22" xfId="0" applyBorder="1"/>
    <xf numFmtId="0" fontId="0" fillId="0" borderId="17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31" xfId="0" applyNumberFormat="1" applyBorder="1" applyAlignment="1">
      <alignment horizontal="center"/>
    </xf>
    <xf numFmtId="0" fontId="8" fillId="0" borderId="0" xfId="0" applyFont="1" applyBorder="1"/>
    <xf numFmtId="0" fontId="6" fillId="4" borderId="16" xfId="0" applyNumberFormat="1" applyFont="1" applyFill="1" applyBorder="1" applyAlignment="1">
      <alignment horizontal="center"/>
    </xf>
    <xf numFmtId="0" fontId="0" fillId="5" borderId="39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/>
    </xf>
    <xf numFmtId="0" fontId="0" fillId="5" borderId="40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41" xfId="0" applyFill="1" applyBorder="1" applyAlignment="1"/>
    <xf numFmtId="0" fontId="0" fillId="5" borderId="25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0" fillId="7" borderId="15" xfId="0" applyFill="1" applyBorder="1"/>
    <xf numFmtId="0" fontId="0" fillId="7" borderId="29" xfId="0" applyFill="1" applyBorder="1"/>
    <xf numFmtId="0" fontId="0" fillId="7" borderId="20" xfId="0" applyFill="1" applyBorder="1" applyAlignment="1">
      <alignment horizontal="center"/>
    </xf>
    <xf numFmtId="0" fontId="0" fillId="7" borderId="28" xfId="0" applyFill="1" applyBorder="1" applyAlignment="1">
      <alignment horizontal="center"/>
    </xf>
    <xf numFmtId="0" fontId="0" fillId="7" borderId="32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0" fillId="8" borderId="17" xfId="0" applyFill="1" applyBorder="1" applyAlignment="1">
      <alignment horizontal="center"/>
    </xf>
    <xf numFmtId="0" fontId="0" fillId="8" borderId="19" xfId="0" applyFill="1" applyBorder="1" applyAlignment="1">
      <alignment horizontal="center"/>
    </xf>
    <xf numFmtId="0" fontId="0" fillId="8" borderId="16" xfId="0" applyFill="1" applyBorder="1" applyAlignment="1">
      <alignment horizontal="center"/>
    </xf>
    <xf numFmtId="0" fontId="0" fillId="8" borderId="20" xfId="0" applyFill="1" applyBorder="1" applyAlignment="1">
      <alignment horizontal="center"/>
    </xf>
    <xf numFmtId="10" fontId="0" fillId="8" borderId="17" xfId="0" applyNumberFormat="1" applyFill="1" applyBorder="1" applyAlignment="1">
      <alignment horizontal="center"/>
    </xf>
    <xf numFmtId="10" fontId="0" fillId="8" borderId="20" xfId="0" applyNumberFormat="1" applyFill="1" applyBorder="1" applyAlignment="1">
      <alignment horizontal="center"/>
    </xf>
    <xf numFmtId="0" fontId="7" fillId="9" borderId="16" xfId="0" applyFont="1" applyFill="1" applyBorder="1" applyAlignment="1">
      <alignment horizontal="right"/>
    </xf>
    <xf numFmtId="0" fontId="7" fillId="9" borderId="17" xfId="0" applyFont="1" applyFill="1" applyBorder="1" applyAlignment="1">
      <alignment horizontal="right"/>
    </xf>
    <xf numFmtId="14" fontId="1" fillId="9" borderId="17" xfId="0" applyNumberFormat="1" applyFont="1" applyFill="1" applyBorder="1" applyAlignment="1">
      <alignment horizontal="center"/>
    </xf>
    <xf numFmtId="14" fontId="1" fillId="9" borderId="18" xfId="0" applyNumberFormat="1" applyFont="1" applyFill="1" applyBorder="1" applyAlignment="1">
      <alignment horizontal="center"/>
    </xf>
    <xf numFmtId="14" fontId="1" fillId="9" borderId="19" xfId="0" applyNumberFormat="1" applyFont="1" applyFill="1" applyBorder="1" applyAlignment="1">
      <alignment horizontal="center"/>
    </xf>
    <xf numFmtId="2" fontId="1" fillId="9" borderId="17" xfId="0" applyNumberFormat="1" applyFont="1" applyFill="1" applyBorder="1" applyAlignment="1">
      <alignment horizontal="center"/>
    </xf>
    <xf numFmtId="2" fontId="1" fillId="9" borderId="18" xfId="0" applyNumberFormat="1" applyFont="1" applyFill="1" applyBorder="1" applyAlignment="1">
      <alignment horizontal="center"/>
    </xf>
    <xf numFmtId="2" fontId="1" fillId="9" borderId="19" xfId="0" applyNumberFormat="1" applyFont="1" applyFill="1" applyBorder="1" applyAlignment="1">
      <alignment horizontal="center"/>
    </xf>
    <xf numFmtId="14" fontId="5" fillId="9" borderId="17" xfId="0" applyNumberFormat="1" applyFont="1" applyFill="1" applyBorder="1" applyAlignment="1">
      <alignment horizontal="center" wrapText="1"/>
    </xf>
    <xf numFmtId="14" fontId="5" fillId="9" borderId="18" xfId="0" applyNumberFormat="1" applyFont="1" applyFill="1" applyBorder="1" applyAlignment="1">
      <alignment horizontal="center" wrapText="1"/>
    </xf>
    <xf numFmtId="14" fontId="5" fillId="9" borderId="19" xfId="0" applyNumberFormat="1" applyFont="1" applyFill="1" applyBorder="1" applyAlignment="1">
      <alignment horizontal="center" wrapText="1"/>
    </xf>
    <xf numFmtId="0" fontId="0" fillId="9" borderId="12" xfId="0" applyFill="1" applyBorder="1" applyAlignment="1">
      <alignment horizontal="center"/>
    </xf>
    <xf numFmtId="0" fontId="0" fillId="9" borderId="14" xfId="0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4" fillId="5" borderId="36" xfId="0" applyFont="1" applyFill="1" applyBorder="1" applyAlignment="1">
      <alignment horizontal="center"/>
    </xf>
    <xf numFmtId="0" fontId="4" fillId="5" borderId="37" xfId="0" applyFont="1" applyFill="1" applyBorder="1" applyAlignment="1">
      <alignment horizontal="center"/>
    </xf>
    <xf numFmtId="0" fontId="4" fillId="5" borderId="3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0" fillId="7" borderId="17" xfId="0" applyNumberFormat="1" applyFill="1" applyBorder="1" applyAlignment="1">
      <alignment horizontal="center"/>
    </xf>
    <xf numFmtId="0" fontId="0" fillId="7" borderId="18" xfId="0" applyNumberFormat="1" applyFill="1" applyBorder="1" applyAlignment="1">
      <alignment horizontal="center"/>
    </xf>
    <xf numFmtId="0" fontId="0" fillId="7" borderId="19" xfId="0" applyNumberFormat="1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25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/>
    <xf numFmtId="0" fontId="0" fillId="4" borderId="15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7" borderId="28" xfId="0" applyNumberFormat="1" applyFill="1" applyBorder="1" applyAlignment="1">
      <alignment horizontal="center"/>
    </xf>
    <xf numFmtId="0" fontId="0" fillId="7" borderId="32" xfId="0" applyNumberFormat="1" applyFill="1" applyBorder="1" applyAlignment="1">
      <alignment horizontal="center"/>
    </xf>
    <xf numFmtId="0" fontId="0" fillId="10" borderId="17" xfId="0" applyFill="1" applyBorder="1" applyAlignment="1">
      <alignment horizontal="center"/>
    </xf>
    <xf numFmtId="0" fontId="0" fillId="10" borderId="19" xfId="0" applyFill="1" applyBorder="1" applyAlignment="1">
      <alignment horizontal="center"/>
    </xf>
    <xf numFmtId="0" fontId="0" fillId="10" borderId="16" xfId="0" applyFill="1" applyBorder="1" applyAlignment="1">
      <alignment horizontal="center"/>
    </xf>
    <xf numFmtId="0" fontId="0" fillId="10" borderId="20" xfId="0" applyFill="1" applyBorder="1" applyAlignment="1">
      <alignment horizontal="center"/>
    </xf>
    <xf numFmtId="10" fontId="0" fillId="10" borderId="17" xfId="0" applyNumberFormat="1" applyFill="1" applyBorder="1" applyAlignment="1">
      <alignment horizontal="center"/>
    </xf>
    <xf numFmtId="10" fontId="0" fillId="10" borderId="20" xfId="0" applyNumberFormat="1" applyFill="1" applyBorder="1" applyAlignment="1">
      <alignment horizontal="center"/>
    </xf>
    <xf numFmtId="0" fontId="4" fillId="6" borderId="34" xfId="0" applyFont="1" applyFill="1" applyBorder="1" applyAlignment="1">
      <alignment horizontal="center"/>
    </xf>
    <xf numFmtId="0" fontId="4" fillId="6" borderId="35" xfId="0" applyNumberFormat="1" applyFont="1" applyFill="1" applyBorder="1" applyAlignment="1">
      <alignment horizontal="center"/>
    </xf>
    <xf numFmtId="0" fontId="4" fillId="6" borderId="18" xfId="0" applyNumberFormat="1" applyFont="1" applyFill="1" applyBorder="1" applyAlignment="1">
      <alignment horizontal="center"/>
    </xf>
    <xf numFmtId="0" fontId="4" fillId="6" borderId="20" xfId="0" applyNumberFormat="1" applyFont="1" applyFill="1" applyBorder="1" applyAlignment="1">
      <alignment horizontal="center"/>
    </xf>
    <xf numFmtId="0" fontId="4" fillId="6" borderId="26" xfId="0" applyFont="1" applyFill="1" applyBorder="1" applyAlignment="1">
      <alignment horizontal="center"/>
    </xf>
    <xf numFmtId="0" fontId="4" fillId="6" borderId="16" xfId="0" applyNumberFormat="1" applyFont="1" applyFill="1" applyBorder="1" applyAlignment="1">
      <alignment horizontal="center"/>
    </xf>
    <xf numFmtId="0" fontId="4" fillId="6" borderId="28" xfId="0" applyNumberFormat="1" applyFont="1" applyFill="1" applyBorder="1" applyAlignment="1">
      <alignment horizontal="center"/>
    </xf>
    <xf numFmtId="0" fontId="4" fillId="6" borderId="16" xfId="0" applyFont="1" applyFill="1" applyBorder="1" applyAlignment="1">
      <alignment horizontal="center"/>
    </xf>
    <xf numFmtId="2" fontId="4" fillId="6" borderId="16" xfId="0" applyNumberFormat="1" applyFont="1" applyFill="1" applyBorder="1" applyAlignment="1">
      <alignment horizontal="center"/>
    </xf>
    <xf numFmtId="2" fontId="4" fillId="6" borderId="28" xfId="0" applyNumberFormat="1" applyFont="1" applyFill="1" applyBorder="1" applyAlignment="1">
      <alignment horizontal="center"/>
    </xf>
  </cellXfs>
  <cellStyles count="1">
    <cellStyle name="Normal" xfId="0" builtinId="0"/>
  </cellStyles>
  <dxfs count="24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341586</xdr:colOff>
      <xdr:row>35</xdr:row>
      <xdr:rowOff>32845</xdr:rowOff>
    </xdr:from>
    <xdr:to>
      <xdr:col>11</xdr:col>
      <xdr:colOff>131379</xdr:colOff>
      <xdr:row>35</xdr:row>
      <xdr:rowOff>32846</xdr:rowOff>
    </xdr:to>
    <xdr:cxnSp macro="">
      <xdr:nvCxnSpPr>
        <xdr:cNvPr id="2" name="Straight Connector 1"/>
        <xdr:cNvCxnSpPr/>
      </xdr:nvCxnSpPr>
      <xdr:spPr>
        <a:xfrm>
          <a:off x="3751536" y="7576645"/>
          <a:ext cx="1294743" cy="1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45982</xdr:colOff>
      <xdr:row>35</xdr:row>
      <xdr:rowOff>32845</xdr:rowOff>
    </xdr:from>
    <xdr:to>
      <xdr:col>6</xdr:col>
      <xdr:colOff>407276</xdr:colOff>
      <xdr:row>35</xdr:row>
      <xdr:rowOff>32846</xdr:rowOff>
    </xdr:to>
    <xdr:cxnSp macro="">
      <xdr:nvCxnSpPr>
        <xdr:cNvPr id="3" name="Straight Connector 2"/>
        <xdr:cNvCxnSpPr/>
      </xdr:nvCxnSpPr>
      <xdr:spPr>
        <a:xfrm>
          <a:off x="2198632" y="7576645"/>
          <a:ext cx="808969" cy="1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293961</xdr:colOff>
      <xdr:row>36</xdr:row>
      <xdr:rowOff>13795</xdr:rowOff>
    </xdr:from>
    <xdr:to>
      <xdr:col>11</xdr:col>
      <xdr:colOff>83754</xdr:colOff>
      <xdr:row>36</xdr:row>
      <xdr:rowOff>13796</xdr:rowOff>
    </xdr:to>
    <xdr:cxnSp macro="">
      <xdr:nvCxnSpPr>
        <xdr:cNvPr id="4" name="Straight Connector 3"/>
        <xdr:cNvCxnSpPr/>
      </xdr:nvCxnSpPr>
      <xdr:spPr>
        <a:xfrm>
          <a:off x="4294461" y="7529020"/>
          <a:ext cx="1189968" cy="1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103132</xdr:colOff>
      <xdr:row>36</xdr:row>
      <xdr:rowOff>13795</xdr:rowOff>
    </xdr:from>
    <xdr:to>
      <xdr:col>6</xdr:col>
      <xdr:colOff>464426</xdr:colOff>
      <xdr:row>36</xdr:row>
      <xdr:rowOff>13796</xdr:rowOff>
    </xdr:to>
    <xdr:cxnSp macro="">
      <xdr:nvCxnSpPr>
        <xdr:cNvPr id="5" name="Straight Connector 4"/>
        <xdr:cNvCxnSpPr/>
      </xdr:nvCxnSpPr>
      <xdr:spPr>
        <a:xfrm>
          <a:off x="2579632" y="7529020"/>
          <a:ext cx="894694" cy="1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ounting"/>
      <sheetName val="Accou Result indvitual"/>
      <sheetName val="Science"/>
      <sheetName val="Indivitual Result"/>
      <sheetName val="Humanaties"/>
      <sheetName val="Hum indivitual Result"/>
      <sheetName val="Sheet1"/>
    </sheetNames>
    <sheetDataSet>
      <sheetData sheetId="0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Y1">
            <v>25</v>
          </cell>
          <cell r="Z1">
            <v>26</v>
          </cell>
          <cell r="AA1">
            <v>27</v>
          </cell>
          <cell r="AB1">
            <v>28</v>
          </cell>
          <cell r="AC1">
            <v>29</v>
          </cell>
          <cell r="AD1">
            <v>30</v>
          </cell>
          <cell r="AE1">
            <v>31</v>
          </cell>
          <cell r="AF1">
            <v>32</v>
          </cell>
          <cell r="AG1">
            <v>33</v>
          </cell>
          <cell r="AH1">
            <v>34</v>
          </cell>
          <cell r="AI1">
            <v>35</v>
          </cell>
          <cell r="AJ1">
            <v>36</v>
          </cell>
          <cell r="AK1">
            <v>37</v>
          </cell>
          <cell r="AL1">
            <v>38</v>
          </cell>
          <cell r="AM1">
            <v>39</v>
          </cell>
          <cell r="AN1">
            <v>40</v>
          </cell>
          <cell r="AO1">
            <v>41</v>
          </cell>
          <cell r="AP1">
            <v>42</v>
          </cell>
          <cell r="AQ1">
            <v>43</v>
          </cell>
          <cell r="AR1">
            <v>44</v>
          </cell>
          <cell r="AS1">
            <v>45</v>
          </cell>
          <cell r="AT1">
            <v>46</v>
          </cell>
          <cell r="AU1">
            <v>47</v>
          </cell>
          <cell r="AV1">
            <v>48</v>
          </cell>
          <cell r="AW1">
            <v>49</v>
          </cell>
          <cell r="AX1">
            <v>50</v>
          </cell>
          <cell r="AY1">
            <v>51</v>
          </cell>
          <cell r="AZ1">
            <v>52</v>
          </cell>
          <cell r="BA1">
            <v>53</v>
          </cell>
          <cell r="BB1">
            <v>54</v>
          </cell>
          <cell r="BC1">
            <v>55</v>
          </cell>
          <cell r="BD1">
            <v>56</v>
          </cell>
          <cell r="BE1">
            <v>57</v>
          </cell>
          <cell r="BF1">
            <v>58</v>
          </cell>
          <cell r="BG1">
            <v>59</v>
          </cell>
          <cell r="BH1">
            <v>60</v>
          </cell>
          <cell r="BI1">
            <v>61</v>
          </cell>
          <cell r="BJ1">
            <v>62</v>
          </cell>
          <cell r="BK1">
            <v>63</v>
          </cell>
          <cell r="BL1">
            <v>64</v>
          </cell>
          <cell r="BM1">
            <v>65</v>
          </cell>
          <cell r="BN1">
            <v>66</v>
          </cell>
          <cell r="BO1">
            <v>67</v>
          </cell>
          <cell r="BP1">
            <v>68</v>
          </cell>
          <cell r="BQ1">
            <v>69</v>
          </cell>
          <cell r="BR1">
            <v>70</v>
          </cell>
          <cell r="BS1">
            <v>71</v>
          </cell>
          <cell r="BT1">
            <v>72</v>
          </cell>
          <cell r="BU1">
            <v>73</v>
          </cell>
          <cell r="BV1">
            <v>74</v>
          </cell>
          <cell r="BW1">
            <v>75</v>
          </cell>
          <cell r="BX1">
            <v>76</v>
          </cell>
          <cell r="BY1">
            <v>77</v>
          </cell>
          <cell r="BZ1">
            <v>78</v>
          </cell>
          <cell r="CA1">
            <v>79</v>
          </cell>
          <cell r="CB1">
            <v>80</v>
          </cell>
        </row>
        <row r="2">
          <cell r="A2" t="str">
            <v>Roll no</v>
          </cell>
          <cell r="B2" t="str">
            <v>Name</v>
          </cell>
          <cell r="C2" t="str">
            <v>Father's name</v>
          </cell>
          <cell r="D2" t="str">
            <v>Date of Birth</v>
          </cell>
          <cell r="E2" t="str">
            <v>Student Pic</v>
          </cell>
          <cell r="F2" t="str">
            <v>Bang-1 Wri</v>
          </cell>
          <cell r="G2" t="str">
            <v>Bang-1 Mcq</v>
          </cell>
          <cell r="J2" t="str">
            <v>Bang-2 Wri</v>
          </cell>
          <cell r="K2" t="str">
            <v>Bang-2 Mcq</v>
          </cell>
          <cell r="N2" t="str">
            <v>Eng-1</v>
          </cell>
          <cell r="P2" t="str">
            <v>Eng-2</v>
          </cell>
          <cell r="R2" t="str">
            <v>Math-Wri</v>
          </cell>
          <cell r="S2" t="str">
            <v>Math-Mcq</v>
          </cell>
          <cell r="V2" t="str">
            <v>Is-Wri</v>
          </cell>
          <cell r="W2" t="str">
            <v>Is-Mcq</v>
          </cell>
          <cell r="Z2" t="str">
            <v>Acc-Wri</v>
          </cell>
          <cell r="AA2" t="str">
            <v>Acc-Mcq</v>
          </cell>
          <cell r="AD2" t="str">
            <v>In.bu-Wri</v>
          </cell>
          <cell r="AE2" t="str">
            <v>In.bu-Mcq</v>
          </cell>
          <cell r="AH2" t="str">
            <v>Fin-Wri</v>
          </cell>
          <cell r="AI2" t="str">
            <v>Fin-Mcq</v>
          </cell>
          <cell r="AL2" t="str">
            <v>G.Sc-Wri</v>
          </cell>
          <cell r="AM2" t="str">
            <v>G.Sc-Mcq</v>
          </cell>
          <cell r="AP2" t="str">
            <v>Ag-Wri</v>
          </cell>
          <cell r="AQ2" t="str">
            <v>Ag-Mcq</v>
          </cell>
          <cell r="AR2" t="str">
            <v>Ag-Pra</v>
          </cell>
          <cell r="AU2" t="str">
            <v>Ict-Mcq</v>
          </cell>
          <cell r="AV2" t="str">
            <v>Ict-Pra</v>
          </cell>
          <cell r="AY2" t="str">
            <v>Bang-1 Wri</v>
          </cell>
          <cell r="AZ2" t="str">
            <v>Bang-1 Mcq</v>
          </cell>
          <cell r="BA2" t="str">
            <v>Bang-2 Wri</v>
          </cell>
          <cell r="BB2" t="str">
            <v>Bang-2 Mcq</v>
          </cell>
          <cell r="BC2" t="str">
            <v>Eng-1</v>
          </cell>
          <cell r="BD2" t="str">
            <v>Eng-2</v>
          </cell>
          <cell r="BE2" t="str">
            <v>Math-Wri</v>
          </cell>
          <cell r="BF2" t="str">
            <v>Math-Mcq</v>
          </cell>
          <cell r="BG2" t="str">
            <v>Is-Wri</v>
          </cell>
          <cell r="BH2" t="str">
            <v>Is-Mcq</v>
          </cell>
          <cell r="BI2" t="str">
            <v>Acc-Wri</v>
          </cell>
          <cell r="BJ2" t="str">
            <v>Acc-Mcq</v>
          </cell>
          <cell r="BK2" t="str">
            <v>In.bu-Wri</v>
          </cell>
          <cell r="BL2" t="str">
            <v>In.bu-Mcq</v>
          </cell>
          <cell r="BM2" t="str">
            <v>Fin-Wri</v>
          </cell>
          <cell r="BN2" t="str">
            <v>Fin-Mcq</v>
          </cell>
          <cell r="BO2" t="str">
            <v>G.Sc-Wri</v>
          </cell>
          <cell r="BP2" t="str">
            <v>G.Sc-Mcq</v>
          </cell>
          <cell r="BQ2" t="str">
            <v>Ag-Wri</v>
          </cell>
          <cell r="BR2" t="str">
            <v>Ag-Mcq</v>
          </cell>
          <cell r="BS2" t="str">
            <v>Ag-Pra</v>
          </cell>
          <cell r="BT2" t="str">
            <v>Ict-Mcq</v>
          </cell>
          <cell r="BU2" t="str">
            <v>Ict-Pra</v>
          </cell>
          <cell r="BV2" t="str">
            <v>Total Marks</v>
          </cell>
          <cell r="BW2" t="str">
            <v>Obtained</v>
          </cell>
          <cell r="BX2" t="str">
            <v>Parcentage</v>
          </cell>
          <cell r="BY2" t="str">
            <v>Result</v>
          </cell>
          <cell r="BZ2" t="str">
            <v>Grade</v>
          </cell>
          <cell r="CA2" t="str">
            <v>Total Gp</v>
          </cell>
          <cell r="CB2" t="str">
            <v>Grade Point</v>
          </cell>
        </row>
        <row r="3">
          <cell r="A3">
            <v>1</v>
          </cell>
          <cell r="B3" t="str">
            <v>Tania Akter</v>
          </cell>
          <cell r="D3">
            <v>0</v>
          </cell>
          <cell r="F3">
            <v>56</v>
          </cell>
          <cell r="G3">
            <v>21</v>
          </cell>
          <cell r="H3">
            <v>77</v>
          </cell>
          <cell r="I3">
            <v>4</v>
          </cell>
          <cell r="J3">
            <v>50</v>
          </cell>
          <cell r="K3">
            <v>17</v>
          </cell>
          <cell r="L3">
            <v>67</v>
          </cell>
          <cell r="M3">
            <v>3.5</v>
          </cell>
          <cell r="N3">
            <v>82</v>
          </cell>
          <cell r="O3">
            <v>5</v>
          </cell>
          <cell r="P3">
            <v>53</v>
          </cell>
          <cell r="Q3">
            <v>3</v>
          </cell>
          <cell r="R3">
            <v>56</v>
          </cell>
          <cell r="S3">
            <v>24</v>
          </cell>
          <cell r="T3">
            <v>80</v>
          </cell>
          <cell r="U3">
            <v>5</v>
          </cell>
          <cell r="V3">
            <v>55</v>
          </cell>
          <cell r="W3">
            <v>20</v>
          </cell>
          <cell r="X3">
            <v>75</v>
          </cell>
          <cell r="Y3">
            <v>4</v>
          </cell>
          <cell r="Z3">
            <v>56</v>
          </cell>
          <cell r="AA3">
            <v>22</v>
          </cell>
          <cell r="AB3">
            <v>78</v>
          </cell>
          <cell r="AC3">
            <v>4</v>
          </cell>
          <cell r="AD3">
            <v>60</v>
          </cell>
          <cell r="AE3">
            <v>25</v>
          </cell>
          <cell r="AF3">
            <v>85</v>
          </cell>
          <cell r="AG3">
            <v>5</v>
          </cell>
          <cell r="AH3">
            <v>63</v>
          </cell>
          <cell r="AI3">
            <v>18</v>
          </cell>
          <cell r="AJ3">
            <v>81</v>
          </cell>
          <cell r="AK3">
            <v>5</v>
          </cell>
          <cell r="AL3">
            <v>48</v>
          </cell>
          <cell r="AM3">
            <v>16</v>
          </cell>
          <cell r="AN3">
            <v>64</v>
          </cell>
          <cell r="AO3">
            <v>3.5</v>
          </cell>
          <cell r="AP3">
            <v>30</v>
          </cell>
          <cell r="AQ3">
            <v>15</v>
          </cell>
          <cell r="AR3">
            <v>24</v>
          </cell>
          <cell r="AS3">
            <v>69</v>
          </cell>
          <cell r="AT3">
            <v>3.5</v>
          </cell>
          <cell r="AU3">
            <v>20</v>
          </cell>
          <cell r="AV3">
            <v>25</v>
          </cell>
          <cell r="AW3">
            <v>45</v>
          </cell>
          <cell r="AX3">
            <v>5</v>
          </cell>
          <cell r="AY3" t="str">
            <v/>
          </cell>
          <cell r="AZ3" t="str">
            <v/>
          </cell>
          <cell r="BA3" t="str">
            <v/>
          </cell>
          <cell r="BB3" t="str">
            <v/>
          </cell>
          <cell r="BC3" t="str">
            <v/>
          </cell>
          <cell r="BD3" t="str">
            <v/>
          </cell>
          <cell r="BE3" t="str">
            <v/>
          </cell>
          <cell r="BF3" t="str">
            <v/>
          </cell>
          <cell r="BG3" t="str">
            <v/>
          </cell>
          <cell r="BH3" t="str">
            <v/>
          </cell>
          <cell r="BI3" t="str">
            <v/>
          </cell>
          <cell r="BJ3" t="str">
            <v/>
          </cell>
          <cell r="BK3" t="str">
            <v/>
          </cell>
          <cell r="BL3" t="str">
            <v/>
          </cell>
          <cell r="BM3" t="str">
            <v/>
          </cell>
          <cell r="BN3" t="str">
            <v/>
          </cell>
          <cell r="BO3" t="str">
            <v/>
          </cell>
          <cell r="BP3" t="str">
            <v/>
          </cell>
          <cell r="BQ3" t="str">
            <v/>
          </cell>
          <cell r="BR3" t="str">
            <v/>
          </cell>
          <cell r="BS3" t="str">
            <v/>
          </cell>
          <cell r="BT3" t="str">
            <v/>
          </cell>
          <cell r="BU3" t="str">
            <v/>
          </cell>
          <cell r="BV3">
            <v>1150</v>
          </cell>
          <cell r="BW3">
            <v>856</v>
          </cell>
          <cell r="BX3">
            <v>0.74434782608695649</v>
          </cell>
          <cell r="BY3" t="str">
            <v>Pass</v>
          </cell>
          <cell r="BZ3" t="str">
            <v>A</v>
          </cell>
          <cell r="CA3">
            <v>50.5</v>
          </cell>
          <cell r="CB3">
            <v>4.3913043478260869</v>
          </cell>
        </row>
        <row r="4">
          <cell r="A4">
            <v>2</v>
          </cell>
          <cell r="B4" t="str">
            <v>Kulsum Akter</v>
          </cell>
          <cell r="F4">
            <v>43</v>
          </cell>
          <cell r="G4">
            <v>20</v>
          </cell>
          <cell r="H4">
            <v>63</v>
          </cell>
          <cell r="I4">
            <v>3.5</v>
          </cell>
          <cell r="J4">
            <v>50</v>
          </cell>
          <cell r="K4">
            <v>11</v>
          </cell>
          <cell r="L4">
            <v>61</v>
          </cell>
          <cell r="M4">
            <v>3.5</v>
          </cell>
          <cell r="N4">
            <v>53</v>
          </cell>
          <cell r="O4">
            <v>3</v>
          </cell>
          <cell r="P4">
            <v>41</v>
          </cell>
          <cell r="Q4">
            <v>2</v>
          </cell>
          <cell r="R4">
            <v>35</v>
          </cell>
          <cell r="S4">
            <v>15</v>
          </cell>
          <cell r="T4">
            <v>50</v>
          </cell>
          <cell r="U4">
            <v>3</v>
          </cell>
          <cell r="V4">
            <v>40</v>
          </cell>
          <cell r="W4">
            <v>20</v>
          </cell>
          <cell r="X4">
            <v>60</v>
          </cell>
          <cell r="Y4">
            <v>3.5</v>
          </cell>
          <cell r="Z4">
            <v>52</v>
          </cell>
          <cell r="AA4">
            <v>21</v>
          </cell>
          <cell r="AB4">
            <v>73</v>
          </cell>
          <cell r="AC4">
            <v>4</v>
          </cell>
          <cell r="AD4">
            <v>45</v>
          </cell>
          <cell r="AE4">
            <v>23</v>
          </cell>
          <cell r="AF4">
            <v>68</v>
          </cell>
          <cell r="AG4">
            <v>3.5</v>
          </cell>
          <cell r="AH4">
            <v>38</v>
          </cell>
          <cell r="AI4">
            <v>17</v>
          </cell>
          <cell r="AJ4">
            <v>55</v>
          </cell>
          <cell r="AK4">
            <v>3</v>
          </cell>
          <cell r="AL4">
            <v>41</v>
          </cell>
          <cell r="AM4">
            <v>17</v>
          </cell>
          <cell r="AN4">
            <v>58</v>
          </cell>
          <cell r="AO4">
            <v>3</v>
          </cell>
          <cell r="AP4">
            <v>40</v>
          </cell>
          <cell r="AQ4">
            <v>12</v>
          </cell>
          <cell r="AR4">
            <v>24</v>
          </cell>
          <cell r="AS4">
            <v>76</v>
          </cell>
          <cell r="AT4">
            <v>4</v>
          </cell>
          <cell r="AU4">
            <v>14</v>
          </cell>
          <cell r="AV4">
            <v>20</v>
          </cell>
          <cell r="AW4">
            <v>34</v>
          </cell>
          <cell r="AX4">
            <v>3.5</v>
          </cell>
          <cell r="AY4" t="str">
            <v/>
          </cell>
          <cell r="AZ4" t="str">
            <v/>
          </cell>
          <cell r="BA4" t="str">
            <v/>
          </cell>
          <cell r="BB4" t="str">
            <v/>
          </cell>
          <cell r="BC4" t="str">
            <v/>
          </cell>
          <cell r="BD4" t="str">
            <v/>
          </cell>
          <cell r="BE4" t="str">
            <v/>
          </cell>
          <cell r="BF4" t="str">
            <v/>
          </cell>
          <cell r="BG4" t="str">
            <v/>
          </cell>
          <cell r="BH4" t="str">
            <v/>
          </cell>
          <cell r="BI4" t="str">
            <v/>
          </cell>
          <cell r="BJ4" t="str">
            <v/>
          </cell>
          <cell r="BK4" t="str">
            <v/>
          </cell>
          <cell r="BL4" t="str">
            <v/>
          </cell>
          <cell r="BM4" t="str">
            <v/>
          </cell>
          <cell r="BN4" t="str">
            <v/>
          </cell>
          <cell r="BO4" t="str">
            <v/>
          </cell>
          <cell r="BP4" t="str">
            <v/>
          </cell>
          <cell r="BQ4" t="str">
            <v/>
          </cell>
          <cell r="BR4" t="str">
            <v/>
          </cell>
          <cell r="BS4" t="str">
            <v/>
          </cell>
          <cell r="BT4" t="str">
            <v/>
          </cell>
          <cell r="BU4" t="str">
            <v/>
          </cell>
          <cell r="BV4">
            <v>1150</v>
          </cell>
          <cell r="BW4">
            <v>692</v>
          </cell>
          <cell r="BX4">
            <v>0.60173913043478255</v>
          </cell>
          <cell r="BY4" t="str">
            <v>Pass</v>
          </cell>
          <cell r="BZ4" t="str">
            <v>B</v>
          </cell>
          <cell r="CA4">
            <v>39.5</v>
          </cell>
          <cell r="CB4">
            <v>3.4347826086956523</v>
          </cell>
        </row>
        <row r="5">
          <cell r="A5">
            <v>3</v>
          </cell>
          <cell r="B5" t="str">
            <v>Salma Akter</v>
          </cell>
          <cell r="F5">
            <v>51</v>
          </cell>
          <cell r="G5">
            <v>21</v>
          </cell>
          <cell r="H5">
            <v>72</v>
          </cell>
          <cell r="I5">
            <v>4</v>
          </cell>
          <cell r="J5">
            <v>47</v>
          </cell>
          <cell r="K5">
            <v>11</v>
          </cell>
          <cell r="L5">
            <v>58</v>
          </cell>
          <cell r="M5">
            <v>3</v>
          </cell>
          <cell r="N5">
            <v>69</v>
          </cell>
          <cell r="O5">
            <v>3.5</v>
          </cell>
          <cell r="P5">
            <v>51</v>
          </cell>
          <cell r="Q5">
            <v>3</v>
          </cell>
          <cell r="R5">
            <v>49</v>
          </cell>
          <cell r="S5">
            <v>13</v>
          </cell>
          <cell r="T5">
            <v>62</v>
          </cell>
          <cell r="U5">
            <v>3.5</v>
          </cell>
          <cell r="V5">
            <v>45</v>
          </cell>
          <cell r="W5">
            <v>21</v>
          </cell>
          <cell r="X5">
            <v>66</v>
          </cell>
          <cell r="Y5">
            <v>3.5</v>
          </cell>
          <cell r="Z5">
            <v>45</v>
          </cell>
          <cell r="AA5">
            <v>16</v>
          </cell>
          <cell r="AB5">
            <v>61</v>
          </cell>
          <cell r="AC5">
            <v>3.5</v>
          </cell>
          <cell r="AD5">
            <v>60</v>
          </cell>
          <cell r="AE5">
            <v>23</v>
          </cell>
          <cell r="AF5">
            <v>83</v>
          </cell>
          <cell r="AG5">
            <v>5</v>
          </cell>
          <cell r="AH5">
            <v>60</v>
          </cell>
          <cell r="AI5">
            <v>17</v>
          </cell>
          <cell r="AJ5">
            <v>77</v>
          </cell>
          <cell r="AK5">
            <v>4</v>
          </cell>
          <cell r="AL5">
            <v>32</v>
          </cell>
          <cell r="AM5">
            <v>20</v>
          </cell>
          <cell r="AN5">
            <v>52</v>
          </cell>
          <cell r="AO5">
            <v>3</v>
          </cell>
          <cell r="AP5">
            <v>30</v>
          </cell>
          <cell r="AQ5">
            <v>12</v>
          </cell>
          <cell r="AR5">
            <v>24</v>
          </cell>
          <cell r="AS5">
            <v>66</v>
          </cell>
          <cell r="AT5">
            <v>3.5</v>
          </cell>
          <cell r="AU5">
            <v>15</v>
          </cell>
          <cell r="AV5">
            <v>25</v>
          </cell>
          <cell r="AW5">
            <v>40</v>
          </cell>
          <cell r="AX5">
            <v>5</v>
          </cell>
          <cell r="AY5" t="str">
            <v/>
          </cell>
          <cell r="AZ5" t="str">
            <v/>
          </cell>
          <cell r="BA5" t="str">
            <v/>
          </cell>
          <cell r="BB5" t="str">
            <v/>
          </cell>
          <cell r="BC5" t="str">
            <v/>
          </cell>
          <cell r="BD5" t="str">
            <v/>
          </cell>
          <cell r="BE5" t="str">
            <v/>
          </cell>
          <cell r="BF5" t="str">
            <v/>
          </cell>
          <cell r="BG5" t="str">
            <v/>
          </cell>
          <cell r="BH5" t="str">
            <v/>
          </cell>
          <cell r="BI5" t="str">
            <v/>
          </cell>
          <cell r="BJ5" t="str">
            <v/>
          </cell>
          <cell r="BK5" t="str">
            <v/>
          </cell>
          <cell r="BL5" t="str">
            <v/>
          </cell>
          <cell r="BM5" t="str">
            <v/>
          </cell>
          <cell r="BN5" t="str">
            <v/>
          </cell>
          <cell r="BO5" t="str">
            <v/>
          </cell>
          <cell r="BP5" t="str">
            <v/>
          </cell>
          <cell r="BQ5" t="str">
            <v/>
          </cell>
          <cell r="BR5" t="str">
            <v/>
          </cell>
          <cell r="BS5" t="str">
            <v/>
          </cell>
          <cell r="BT5" t="str">
            <v/>
          </cell>
          <cell r="BU5" t="str">
            <v/>
          </cell>
          <cell r="BV5">
            <v>1150</v>
          </cell>
          <cell r="BW5">
            <v>757</v>
          </cell>
          <cell r="BX5">
            <v>0.65826086956521734</v>
          </cell>
          <cell r="BY5" t="str">
            <v>Pass</v>
          </cell>
          <cell r="BZ5" t="str">
            <v>A-</v>
          </cell>
          <cell r="CA5">
            <v>44.5</v>
          </cell>
          <cell r="CB5">
            <v>3.8695652173913042</v>
          </cell>
        </row>
        <row r="6">
          <cell r="A6">
            <v>4</v>
          </cell>
          <cell r="B6" t="str">
            <v>Arafatuz Jaman</v>
          </cell>
          <cell r="F6">
            <v>42</v>
          </cell>
          <cell r="G6">
            <v>25</v>
          </cell>
          <cell r="H6">
            <v>67</v>
          </cell>
          <cell r="I6">
            <v>3.5</v>
          </cell>
          <cell r="J6">
            <v>48</v>
          </cell>
          <cell r="K6">
            <v>12</v>
          </cell>
          <cell r="L6">
            <v>60</v>
          </cell>
          <cell r="M6">
            <v>3.5</v>
          </cell>
          <cell r="N6">
            <v>67</v>
          </cell>
          <cell r="O6">
            <v>3.5</v>
          </cell>
          <cell r="P6">
            <v>52</v>
          </cell>
          <cell r="Q6">
            <v>3</v>
          </cell>
          <cell r="R6">
            <v>44</v>
          </cell>
          <cell r="S6">
            <v>20</v>
          </cell>
          <cell r="T6">
            <v>64</v>
          </cell>
          <cell r="U6">
            <v>3.5</v>
          </cell>
          <cell r="V6">
            <v>37</v>
          </cell>
          <cell r="W6">
            <v>13</v>
          </cell>
          <cell r="X6">
            <v>50</v>
          </cell>
          <cell r="Y6">
            <v>3</v>
          </cell>
          <cell r="Z6">
            <v>34</v>
          </cell>
          <cell r="AA6">
            <v>20</v>
          </cell>
          <cell r="AB6">
            <v>54</v>
          </cell>
          <cell r="AC6">
            <v>3</v>
          </cell>
          <cell r="AD6">
            <v>56</v>
          </cell>
          <cell r="AE6">
            <v>24</v>
          </cell>
          <cell r="AF6">
            <v>80</v>
          </cell>
          <cell r="AG6">
            <v>5</v>
          </cell>
          <cell r="AH6">
            <v>54</v>
          </cell>
          <cell r="AI6">
            <v>17</v>
          </cell>
          <cell r="AJ6">
            <v>71</v>
          </cell>
          <cell r="AK6">
            <v>4</v>
          </cell>
          <cell r="AL6">
            <v>38</v>
          </cell>
          <cell r="AM6">
            <v>24</v>
          </cell>
          <cell r="AN6">
            <v>62</v>
          </cell>
          <cell r="AO6">
            <v>3.5</v>
          </cell>
          <cell r="AP6">
            <v>33</v>
          </cell>
          <cell r="AQ6">
            <v>15</v>
          </cell>
          <cell r="AR6">
            <v>24</v>
          </cell>
          <cell r="AS6">
            <v>72</v>
          </cell>
          <cell r="AT6">
            <v>4</v>
          </cell>
          <cell r="AU6">
            <v>18</v>
          </cell>
          <cell r="AV6">
            <v>25</v>
          </cell>
          <cell r="AW6">
            <v>43</v>
          </cell>
          <cell r="AX6">
            <v>5</v>
          </cell>
          <cell r="AY6" t="str">
            <v/>
          </cell>
          <cell r="AZ6" t="str">
            <v/>
          </cell>
          <cell r="BA6" t="str">
            <v/>
          </cell>
          <cell r="BB6" t="str">
            <v/>
          </cell>
          <cell r="BC6" t="str">
            <v/>
          </cell>
          <cell r="BD6" t="str">
            <v/>
          </cell>
          <cell r="BE6" t="str">
            <v/>
          </cell>
          <cell r="BF6" t="str">
            <v/>
          </cell>
          <cell r="BG6" t="str">
            <v/>
          </cell>
          <cell r="BH6" t="str">
            <v/>
          </cell>
          <cell r="BI6" t="str">
            <v/>
          </cell>
          <cell r="BJ6" t="str">
            <v/>
          </cell>
          <cell r="BK6" t="str">
            <v/>
          </cell>
          <cell r="BL6" t="str">
            <v/>
          </cell>
          <cell r="BM6" t="str">
            <v/>
          </cell>
          <cell r="BN6" t="str">
            <v/>
          </cell>
          <cell r="BO6" t="str">
            <v/>
          </cell>
          <cell r="BP6" t="str">
            <v/>
          </cell>
          <cell r="BQ6" t="str">
            <v/>
          </cell>
          <cell r="BR6" t="str">
            <v/>
          </cell>
          <cell r="BS6" t="str">
            <v/>
          </cell>
          <cell r="BT6" t="str">
            <v/>
          </cell>
          <cell r="BU6" t="str">
            <v/>
          </cell>
          <cell r="BV6">
            <v>1150</v>
          </cell>
          <cell r="BW6">
            <v>742</v>
          </cell>
          <cell r="BX6">
            <v>0.64521739130434785</v>
          </cell>
          <cell r="BY6" t="str">
            <v>Pass</v>
          </cell>
          <cell r="BZ6" t="str">
            <v>A-</v>
          </cell>
          <cell r="CA6">
            <v>44.5</v>
          </cell>
          <cell r="CB6">
            <v>3.8695652173913042</v>
          </cell>
        </row>
        <row r="7">
          <cell r="A7">
            <v>5</v>
          </cell>
          <cell r="B7" t="str">
            <v>Abida Sultana</v>
          </cell>
          <cell r="F7">
            <v>49</v>
          </cell>
          <cell r="G7">
            <v>20</v>
          </cell>
          <cell r="H7">
            <v>69</v>
          </cell>
          <cell r="I7">
            <v>3.5</v>
          </cell>
          <cell r="J7">
            <v>50</v>
          </cell>
          <cell r="K7">
            <v>12</v>
          </cell>
          <cell r="L7">
            <v>62</v>
          </cell>
          <cell r="M7">
            <v>3.5</v>
          </cell>
          <cell r="N7">
            <v>69</v>
          </cell>
          <cell r="O7">
            <v>3.5</v>
          </cell>
          <cell r="P7">
            <v>53</v>
          </cell>
          <cell r="Q7">
            <v>3</v>
          </cell>
          <cell r="R7">
            <v>42</v>
          </cell>
          <cell r="S7">
            <v>20</v>
          </cell>
          <cell r="T7">
            <v>62</v>
          </cell>
          <cell r="U7">
            <v>3.5</v>
          </cell>
          <cell r="V7">
            <v>54</v>
          </cell>
          <cell r="W7">
            <v>19</v>
          </cell>
          <cell r="X7">
            <v>73</v>
          </cell>
          <cell r="Y7">
            <v>4</v>
          </cell>
          <cell r="Z7">
            <v>35</v>
          </cell>
          <cell r="AA7">
            <v>21</v>
          </cell>
          <cell r="AB7">
            <v>56</v>
          </cell>
          <cell r="AC7">
            <v>3</v>
          </cell>
          <cell r="AD7">
            <v>58</v>
          </cell>
          <cell r="AE7">
            <v>22</v>
          </cell>
          <cell r="AF7">
            <v>80</v>
          </cell>
          <cell r="AG7">
            <v>5</v>
          </cell>
          <cell r="AH7">
            <v>41</v>
          </cell>
          <cell r="AI7">
            <v>14</v>
          </cell>
          <cell r="AJ7">
            <v>55</v>
          </cell>
          <cell r="AK7">
            <v>3</v>
          </cell>
          <cell r="AL7">
            <v>36</v>
          </cell>
          <cell r="AM7">
            <v>16</v>
          </cell>
          <cell r="AN7">
            <v>52</v>
          </cell>
          <cell r="AO7">
            <v>3</v>
          </cell>
          <cell r="AP7">
            <v>31</v>
          </cell>
          <cell r="AQ7">
            <v>11</v>
          </cell>
          <cell r="AR7">
            <v>24</v>
          </cell>
          <cell r="AS7">
            <v>66</v>
          </cell>
          <cell r="AT7">
            <v>3.5</v>
          </cell>
          <cell r="AU7">
            <v>17</v>
          </cell>
          <cell r="AV7">
            <v>25</v>
          </cell>
          <cell r="AW7">
            <v>42</v>
          </cell>
          <cell r="AX7">
            <v>5</v>
          </cell>
          <cell r="AY7" t="str">
            <v/>
          </cell>
          <cell r="AZ7" t="str">
            <v/>
          </cell>
          <cell r="BA7" t="str">
            <v/>
          </cell>
          <cell r="BB7" t="str">
            <v/>
          </cell>
          <cell r="BC7" t="str">
            <v/>
          </cell>
          <cell r="BD7" t="str">
            <v/>
          </cell>
          <cell r="BE7" t="str">
            <v/>
          </cell>
          <cell r="BF7" t="str">
            <v/>
          </cell>
          <cell r="BG7" t="str">
            <v/>
          </cell>
          <cell r="BH7" t="str">
            <v/>
          </cell>
          <cell r="BI7" t="str">
            <v/>
          </cell>
          <cell r="BJ7" t="str">
            <v/>
          </cell>
          <cell r="BK7" t="str">
            <v/>
          </cell>
          <cell r="BL7" t="str">
            <v/>
          </cell>
          <cell r="BM7" t="str">
            <v/>
          </cell>
          <cell r="BN7" t="str">
            <v/>
          </cell>
          <cell r="BO7" t="str">
            <v/>
          </cell>
          <cell r="BP7" t="str">
            <v/>
          </cell>
          <cell r="BQ7" t="str">
            <v/>
          </cell>
          <cell r="BR7" t="str">
            <v/>
          </cell>
          <cell r="BS7" t="str">
            <v/>
          </cell>
          <cell r="BT7" t="str">
            <v/>
          </cell>
          <cell r="BU7" t="str">
            <v/>
          </cell>
          <cell r="BV7">
            <v>1150</v>
          </cell>
          <cell r="BW7">
            <v>739</v>
          </cell>
          <cell r="BX7">
            <v>0.64260869565217393</v>
          </cell>
          <cell r="BY7" t="str">
            <v>Pass</v>
          </cell>
          <cell r="BZ7" t="str">
            <v>A-</v>
          </cell>
          <cell r="CA7">
            <v>43.5</v>
          </cell>
          <cell r="CB7">
            <v>3.7826086956521738</v>
          </cell>
        </row>
        <row r="8">
          <cell r="A8">
            <v>6</v>
          </cell>
          <cell r="B8" t="str">
            <v>Farhana Akter</v>
          </cell>
          <cell r="F8">
            <v>43</v>
          </cell>
          <cell r="G8">
            <v>17</v>
          </cell>
          <cell r="H8">
            <v>60</v>
          </cell>
          <cell r="I8">
            <v>3.5</v>
          </cell>
          <cell r="J8">
            <v>48</v>
          </cell>
          <cell r="K8">
            <v>10</v>
          </cell>
          <cell r="L8">
            <v>58</v>
          </cell>
          <cell r="M8">
            <v>3</v>
          </cell>
          <cell r="N8">
            <v>74</v>
          </cell>
          <cell r="O8">
            <v>4</v>
          </cell>
          <cell r="P8">
            <v>49</v>
          </cell>
          <cell r="Q8">
            <v>2</v>
          </cell>
          <cell r="R8">
            <v>43</v>
          </cell>
          <cell r="S8">
            <v>19</v>
          </cell>
          <cell r="T8">
            <v>62</v>
          </cell>
          <cell r="U8">
            <v>3.5</v>
          </cell>
          <cell r="V8">
            <v>39</v>
          </cell>
          <cell r="W8">
            <v>16</v>
          </cell>
          <cell r="X8">
            <v>55</v>
          </cell>
          <cell r="Y8">
            <v>3</v>
          </cell>
          <cell r="Z8">
            <v>37</v>
          </cell>
          <cell r="AA8">
            <v>19</v>
          </cell>
          <cell r="AB8">
            <v>56</v>
          </cell>
          <cell r="AC8">
            <v>3</v>
          </cell>
          <cell r="AD8">
            <v>63</v>
          </cell>
          <cell r="AE8">
            <v>22</v>
          </cell>
          <cell r="AF8">
            <v>85</v>
          </cell>
          <cell r="AG8">
            <v>5</v>
          </cell>
          <cell r="AH8">
            <v>40</v>
          </cell>
          <cell r="AI8">
            <v>15</v>
          </cell>
          <cell r="AJ8">
            <v>55</v>
          </cell>
          <cell r="AK8">
            <v>3</v>
          </cell>
          <cell r="AL8">
            <v>36</v>
          </cell>
          <cell r="AM8">
            <v>16</v>
          </cell>
          <cell r="AN8">
            <v>52</v>
          </cell>
          <cell r="AO8">
            <v>3</v>
          </cell>
          <cell r="AP8">
            <v>30</v>
          </cell>
          <cell r="AQ8">
            <v>12</v>
          </cell>
          <cell r="AR8">
            <v>24</v>
          </cell>
          <cell r="AS8">
            <v>66</v>
          </cell>
          <cell r="AT8">
            <v>3.5</v>
          </cell>
          <cell r="AU8">
            <v>17</v>
          </cell>
          <cell r="AV8">
            <v>25</v>
          </cell>
          <cell r="AW8">
            <v>42</v>
          </cell>
          <cell r="AX8">
            <v>5</v>
          </cell>
          <cell r="AY8" t="str">
            <v/>
          </cell>
          <cell r="AZ8" t="str">
            <v/>
          </cell>
          <cell r="BA8" t="str">
            <v/>
          </cell>
          <cell r="BB8" t="str">
            <v/>
          </cell>
          <cell r="BC8" t="str">
            <v/>
          </cell>
          <cell r="BD8" t="str">
            <v/>
          </cell>
          <cell r="BE8" t="str">
            <v/>
          </cell>
          <cell r="BF8" t="str">
            <v/>
          </cell>
          <cell r="BG8" t="str">
            <v/>
          </cell>
          <cell r="BH8" t="str">
            <v/>
          </cell>
          <cell r="BI8" t="str">
            <v/>
          </cell>
          <cell r="BJ8" t="str">
            <v/>
          </cell>
          <cell r="BK8" t="str">
            <v/>
          </cell>
          <cell r="BL8" t="str">
            <v/>
          </cell>
          <cell r="BM8" t="str">
            <v/>
          </cell>
          <cell r="BN8" t="str">
            <v/>
          </cell>
          <cell r="BO8" t="str">
            <v/>
          </cell>
          <cell r="BP8" t="str">
            <v/>
          </cell>
          <cell r="BQ8" t="str">
            <v/>
          </cell>
          <cell r="BR8" t="str">
            <v/>
          </cell>
          <cell r="BS8" t="str">
            <v/>
          </cell>
          <cell r="BT8" t="str">
            <v/>
          </cell>
          <cell r="BU8" t="str">
            <v/>
          </cell>
          <cell r="BV8">
            <v>1150</v>
          </cell>
          <cell r="BW8">
            <v>714</v>
          </cell>
          <cell r="BX8">
            <v>0.62086956521739134</v>
          </cell>
          <cell r="BY8" t="str">
            <v>Pass</v>
          </cell>
          <cell r="BZ8" t="str">
            <v>A-</v>
          </cell>
          <cell r="CA8">
            <v>41.5</v>
          </cell>
          <cell r="CB8">
            <v>3.6086956521739131</v>
          </cell>
        </row>
        <row r="9">
          <cell r="A9">
            <v>7</v>
          </cell>
          <cell r="B9" t="str">
            <v>Jannatul Ferdaus</v>
          </cell>
          <cell r="F9">
            <v>43</v>
          </cell>
          <cell r="G9">
            <v>19</v>
          </cell>
          <cell r="H9">
            <v>62</v>
          </cell>
          <cell r="I9">
            <v>3.5</v>
          </cell>
          <cell r="J9">
            <v>49</v>
          </cell>
          <cell r="K9">
            <v>17</v>
          </cell>
          <cell r="L9">
            <v>66</v>
          </cell>
          <cell r="M9">
            <v>3.5</v>
          </cell>
          <cell r="N9">
            <v>73</v>
          </cell>
          <cell r="O9">
            <v>4</v>
          </cell>
          <cell r="P9">
            <v>57</v>
          </cell>
          <cell r="Q9">
            <v>3</v>
          </cell>
          <cell r="R9">
            <v>31</v>
          </cell>
          <cell r="S9">
            <v>17</v>
          </cell>
          <cell r="T9">
            <v>48</v>
          </cell>
          <cell r="U9">
            <v>2</v>
          </cell>
          <cell r="V9">
            <v>38</v>
          </cell>
          <cell r="W9">
            <v>22</v>
          </cell>
          <cell r="X9">
            <v>60</v>
          </cell>
          <cell r="Y9">
            <v>3.5</v>
          </cell>
          <cell r="Z9">
            <v>40</v>
          </cell>
          <cell r="AA9">
            <v>15</v>
          </cell>
          <cell r="AB9">
            <v>55</v>
          </cell>
          <cell r="AC9">
            <v>3</v>
          </cell>
          <cell r="AD9">
            <v>55</v>
          </cell>
          <cell r="AE9">
            <v>18</v>
          </cell>
          <cell r="AF9">
            <v>73</v>
          </cell>
          <cell r="AG9">
            <v>4</v>
          </cell>
          <cell r="AH9">
            <v>45</v>
          </cell>
          <cell r="AI9">
            <v>20</v>
          </cell>
          <cell r="AJ9">
            <v>65</v>
          </cell>
          <cell r="AK9">
            <v>3.5</v>
          </cell>
          <cell r="AL9">
            <v>41</v>
          </cell>
          <cell r="AM9">
            <v>19</v>
          </cell>
          <cell r="AN9">
            <v>60</v>
          </cell>
          <cell r="AO9">
            <v>3.5</v>
          </cell>
          <cell r="AP9">
            <v>30</v>
          </cell>
          <cell r="AQ9">
            <v>12</v>
          </cell>
          <cell r="AR9">
            <v>24</v>
          </cell>
          <cell r="AS9">
            <v>66</v>
          </cell>
          <cell r="AT9">
            <v>3.5</v>
          </cell>
          <cell r="AU9">
            <v>17</v>
          </cell>
          <cell r="AV9">
            <v>25</v>
          </cell>
          <cell r="AW9">
            <v>42</v>
          </cell>
          <cell r="AX9">
            <v>5</v>
          </cell>
          <cell r="AY9" t="str">
            <v/>
          </cell>
          <cell r="AZ9" t="str">
            <v/>
          </cell>
          <cell r="BA9" t="str">
            <v/>
          </cell>
          <cell r="BB9" t="str">
            <v/>
          </cell>
          <cell r="BC9" t="str">
            <v/>
          </cell>
          <cell r="BD9" t="str">
            <v/>
          </cell>
          <cell r="BE9" t="str">
            <v/>
          </cell>
          <cell r="BF9" t="str">
            <v/>
          </cell>
          <cell r="BG9" t="str">
            <v/>
          </cell>
          <cell r="BH9" t="str">
            <v/>
          </cell>
          <cell r="BI9" t="str">
            <v/>
          </cell>
          <cell r="BJ9" t="str">
            <v/>
          </cell>
          <cell r="BK9" t="str">
            <v/>
          </cell>
          <cell r="BL9" t="str">
            <v/>
          </cell>
          <cell r="BM9" t="str">
            <v/>
          </cell>
          <cell r="BN9" t="str">
            <v/>
          </cell>
          <cell r="BO9" t="str">
            <v/>
          </cell>
          <cell r="BP9" t="str">
            <v/>
          </cell>
          <cell r="BQ9" t="str">
            <v/>
          </cell>
          <cell r="BR9" t="str">
            <v/>
          </cell>
          <cell r="BS9" t="str">
            <v/>
          </cell>
          <cell r="BT9" t="str">
            <v/>
          </cell>
          <cell r="BU9" t="str">
            <v/>
          </cell>
          <cell r="BV9">
            <v>1150</v>
          </cell>
          <cell r="BW9">
            <v>727</v>
          </cell>
          <cell r="BX9">
            <v>0.63217391304347825</v>
          </cell>
          <cell r="BY9" t="str">
            <v>Pass</v>
          </cell>
          <cell r="BZ9" t="str">
            <v>A-</v>
          </cell>
          <cell r="CA9">
            <v>42</v>
          </cell>
          <cell r="CB9">
            <v>3.652173913043478</v>
          </cell>
        </row>
        <row r="10">
          <cell r="A10">
            <v>8</v>
          </cell>
          <cell r="B10" t="str">
            <v>Nusrat Jahan</v>
          </cell>
          <cell r="F10">
            <v>40</v>
          </cell>
          <cell r="G10">
            <v>15</v>
          </cell>
          <cell r="H10">
            <v>55</v>
          </cell>
          <cell r="I10">
            <v>3</v>
          </cell>
          <cell r="J10">
            <v>47</v>
          </cell>
          <cell r="K10">
            <v>12</v>
          </cell>
          <cell r="L10">
            <v>59</v>
          </cell>
          <cell r="M10">
            <v>3</v>
          </cell>
          <cell r="N10">
            <v>51</v>
          </cell>
          <cell r="O10">
            <v>3</v>
          </cell>
          <cell r="P10">
            <v>38</v>
          </cell>
          <cell r="Q10">
            <v>1</v>
          </cell>
          <cell r="R10">
            <v>18</v>
          </cell>
          <cell r="S10">
            <v>7</v>
          </cell>
          <cell r="T10">
            <v>25</v>
          </cell>
          <cell r="U10">
            <v>0</v>
          </cell>
          <cell r="V10">
            <v>40</v>
          </cell>
          <cell r="W10">
            <v>11</v>
          </cell>
          <cell r="X10">
            <v>51</v>
          </cell>
          <cell r="Y10">
            <v>3</v>
          </cell>
          <cell r="Z10">
            <v>36</v>
          </cell>
          <cell r="AA10">
            <v>14</v>
          </cell>
          <cell r="AB10">
            <v>50</v>
          </cell>
          <cell r="AC10">
            <v>3</v>
          </cell>
          <cell r="AD10">
            <v>36</v>
          </cell>
          <cell r="AE10">
            <v>17</v>
          </cell>
          <cell r="AF10">
            <v>53</v>
          </cell>
          <cell r="AG10">
            <v>3</v>
          </cell>
          <cell r="AH10">
            <v>24</v>
          </cell>
          <cell r="AI10">
            <v>15</v>
          </cell>
          <cell r="AJ10">
            <v>39</v>
          </cell>
          <cell r="AK10">
            <v>1</v>
          </cell>
          <cell r="AL10">
            <v>31</v>
          </cell>
          <cell r="AM10">
            <v>16</v>
          </cell>
          <cell r="AN10">
            <v>47</v>
          </cell>
          <cell r="AO10">
            <v>2</v>
          </cell>
          <cell r="AP10">
            <v>32</v>
          </cell>
          <cell r="AQ10">
            <v>10</v>
          </cell>
          <cell r="AR10">
            <v>24</v>
          </cell>
          <cell r="AS10">
            <v>66</v>
          </cell>
          <cell r="AT10">
            <v>3.5</v>
          </cell>
          <cell r="AU10">
            <v>17</v>
          </cell>
          <cell r="AV10">
            <v>25</v>
          </cell>
          <cell r="AW10">
            <v>42</v>
          </cell>
          <cell r="AX10">
            <v>5</v>
          </cell>
          <cell r="AY10" t="str">
            <v/>
          </cell>
          <cell r="AZ10" t="str">
            <v/>
          </cell>
          <cell r="BA10" t="str">
            <v/>
          </cell>
          <cell r="BB10" t="str">
            <v/>
          </cell>
          <cell r="BC10" t="str">
            <v/>
          </cell>
          <cell r="BD10" t="str">
            <v/>
          </cell>
          <cell r="BE10" t="str">
            <v>Math-Wri</v>
          </cell>
          <cell r="BF10" t="str">
            <v>Math-Mcq</v>
          </cell>
          <cell r="BG10" t="str">
            <v/>
          </cell>
          <cell r="BH10" t="str">
            <v/>
          </cell>
          <cell r="BI10" t="str">
            <v/>
          </cell>
          <cell r="BJ10" t="str">
            <v/>
          </cell>
          <cell r="BK10" t="str">
            <v/>
          </cell>
          <cell r="BL10" t="str">
            <v/>
          </cell>
          <cell r="BM10" t="str">
            <v/>
          </cell>
          <cell r="BN10" t="str">
            <v/>
          </cell>
          <cell r="BO10" t="str">
            <v/>
          </cell>
          <cell r="BP10" t="str">
            <v/>
          </cell>
          <cell r="BQ10" t="str">
            <v/>
          </cell>
          <cell r="BR10" t="str">
            <v/>
          </cell>
          <cell r="BS10" t="str">
            <v/>
          </cell>
          <cell r="BT10" t="str">
            <v/>
          </cell>
          <cell r="BU10" t="str">
            <v/>
          </cell>
          <cell r="BV10">
            <v>1150</v>
          </cell>
          <cell r="BW10">
            <v>576</v>
          </cell>
          <cell r="BX10">
            <v>0.50086956521739134</v>
          </cell>
          <cell r="BY10" t="str">
            <v xml:space="preserve">Fail in :       Math-Wri Math-Mcq              </v>
          </cell>
          <cell r="BZ10" t="str">
            <v>C</v>
          </cell>
          <cell r="CA10">
            <v>30.5</v>
          </cell>
          <cell r="CB10">
            <v>2.652173913043478</v>
          </cell>
        </row>
        <row r="11">
          <cell r="A11">
            <v>9</v>
          </cell>
          <cell r="B11" t="str">
            <v>Sorna Akter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40</v>
          </cell>
          <cell r="Q11">
            <v>2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 t="str">
            <v>Bang-1 Wri</v>
          </cell>
          <cell r="AZ11" t="str">
            <v>Bang-1 Mcq</v>
          </cell>
          <cell r="BA11" t="str">
            <v>Bang-2 Wri</v>
          </cell>
          <cell r="BB11" t="str">
            <v>Bang-2 Mcq</v>
          </cell>
          <cell r="BC11" t="str">
            <v>Eng-1</v>
          </cell>
          <cell r="BD11" t="str">
            <v/>
          </cell>
          <cell r="BE11" t="str">
            <v>Math-Wri</v>
          </cell>
          <cell r="BF11" t="str">
            <v>Math-Mcq</v>
          </cell>
          <cell r="BG11" t="str">
            <v>Is-Wri</v>
          </cell>
          <cell r="BH11" t="str">
            <v>Is-Mcq</v>
          </cell>
          <cell r="BI11" t="str">
            <v>Acc-Wri</v>
          </cell>
          <cell r="BJ11" t="str">
            <v>Acc-Mcq</v>
          </cell>
          <cell r="BK11" t="str">
            <v>In.bu-Wri</v>
          </cell>
          <cell r="BL11" t="str">
            <v>In.bu-Mcq</v>
          </cell>
          <cell r="BM11" t="str">
            <v>Fin-Wri</v>
          </cell>
          <cell r="BN11" t="str">
            <v>Fin-Mcq</v>
          </cell>
          <cell r="BO11" t="str">
            <v>G.Sc-Wri</v>
          </cell>
          <cell r="BP11" t="str">
            <v>G.Sc-Mcq</v>
          </cell>
          <cell r="BQ11" t="str">
            <v>Ag-Wri</v>
          </cell>
          <cell r="BR11" t="str">
            <v>Ag-Mcq</v>
          </cell>
          <cell r="BS11" t="str">
            <v>Ag-Pra</v>
          </cell>
          <cell r="BT11" t="str">
            <v>Ict-Mcq</v>
          </cell>
          <cell r="BU11" t="str">
            <v>Ict-Pra</v>
          </cell>
          <cell r="BV11">
            <v>1150</v>
          </cell>
          <cell r="BW11">
            <v>40</v>
          </cell>
          <cell r="BX11">
            <v>3.4782608695652174E-2</v>
          </cell>
          <cell r="BY11" t="str">
            <v>Fail in : Bang-1 Wri Bang-1 Mcq Bang-2 Wri Bang-2 Mcq Eng-1  Math-Wri Math-Mcq Is-Wri Is-Mcq Acc-Wri Acc-Mcq In.bu-Wri In.bu-Mcq Fin-Mcq G.Sc-Wri G.Sc-Mcq Ag-Wri Ag-Mcq Ag-Pra Ict-Mcq Ict-Pra</v>
          </cell>
          <cell r="BZ11" t="str">
            <v>f</v>
          </cell>
          <cell r="CA11">
            <v>2</v>
          </cell>
          <cell r="CB11">
            <v>0.17391304347826086</v>
          </cell>
        </row>
        <row r="12">
          <cell r="A12">
            <v>10</v>
          </cell>
          <cell r="B12" t="str">
            <v>Shamsun Nahar</v>
          </cell>
          <cell r="F12">
            <v>46</v>
          </cell>
          <cell r="G12">
            <v>16</v>
          </cell>
          <cell r="H12">
            <v>62</v>
          </cell>
          <cell r="I12">
            <v>3.5</v>
          </cell>
          <cell r="J12">
            <v>47</v>
          </cell>
          <cell r="K12">
            <v>10</v>
          </cell>
          <cell r="L12">
            <v>57</v>
          </cell>
          <cell r="M12">
            <v>3</v>
          </cell>
          <cell r="N12">
            <v>62</v>
          </cell>
          <cell r="O12">
            <v>3.5</v>
          </cell>
          <cell r="P12">
            <v>40</v>
          </cell>
          <cell r="Q12">
            <v>2</v>
          </cell>
          <cell r="R12">
            <v>18</v>
          </cell>
          <cell r="S12">
            <v>10</v>
          </cell>
          <cell r="T12">
            <v>28</v>
          </cell>
          <cell r="U12">
            <v>0</v>
          </cell>
          <cell r="V12">
            <v>45</v>
          </cell>
          <cell r="W12">
            <v>14</v>
          </cell>
          <cell r="X12">
            <v>59</v>
          </cell>
          <cell r="Y12">
            <v>3</v>
          </cell>
          <cell r="Z12">
            <v>28</v>
          </cell>
          <cell r="AA12">
            <v>15</v>
          </cell>
          <cell r="AB12">
            <v>43</v>
          </cell>
          <cell r="AC12">
            <v>2</v>
          </cell>
          <cell r="AD12">
            <v>40</v>
          </cell>
          <cell r="AE12">
            <v>17</v>
          </cell>
          <cell r="AF12">
            <v>57</v>
          </cell>
          <cell r="AG12">
            <v>3</v>
          </cell>
          <cell r="AH12">
            <v>38</v>
          </cell>
          <cell r="AI12">
            <v>13</v>
          </cell>
          <cell r="AJ12">
            <v>51</v>
          </cell>
          <cell r="AK12">
            <v>3</v>
          </cell>
          <cell r="AL12">
            <v>30</v>
          </cell>
          <cell r="AM12">
            <v>15</v>
          </cell>
          <cell r="AN12">
            <v>45</v>
          </cell>
          <cell r="AO12">
            <v>2</v>
          </cell>
          <cell r="AP12">
            <v>30</v>
          </cell>
          <cell r="AQ12">
            <v>10</v>
          </cell>
          <cell r="AR12">
            <v>24</v>
          </cell>
          <cell r="AS12">
            <v>64</v>
          </cell>
          <cell r="AT12">
            <v>3.5</v>
          </cell>
          <cell r="AU12">
            <v>17</v>
          </cell>
          <cell r="AV12">
            <v>25</v>
          </cell>
          <cell r="AW12">
            <v>42</v>
          </cell>
          <cell r="AX12">
            <v>5</v>
          </cell>
          <cell r="AY12" t="str">
            <v/>
          </cell>
          <cell r="AZ12" t="str">
            <v/>
          </cell>
          <cell r="BA12" t="str">
            <v/>
          </cell>
          <cell r="BB12" t="str">
            <v/>
          </cell>
          <cell r="BC12" t="str">
            <v/>
          </cell>
          <cell r="BD12" t="str">
            <v/>
          </cell>
          <cell r="BE12" t="str">
            <v>Math-Wri</v>
          </cell>
          <cell r="BF12" t="str">
            <v/>
          </cell>
          <cell r="BG12" t="str">
            <v/>
          </cell>
          <cell r="BH12" t="str">
            <v/>
          </cell>
          <cell r="BI12" t="str">
            <v/>
          </cell>
          <cell r="BJ12" t="str">
            <v/>
          </cell>
          <cell r="BK12" t="str">
            <v/>
          </cell>
          <cell r="BL12" t="str">
            <v/>
          </cell>
          <cell r="BM12" t="str">
            <v/>
          </cell>
          <cell r="BN12" t="str">
            <v/>
          </cell>
          <cell r="BO12" t="str">
            <v/>
          </cell>
          <cell r="BP12" t="str">
            <v/>
          </cell>
          <cell r="BQ12" t="str">
            <v/>
          </cell>
          <cell r="BR12" t="str">
            <v/>
          </cell>
          <cell r="BS12" t="str">
            <v/>
          </cell>
          <cell r="BT12" t="str">
            <v/>
          </cell>
          <cell r="BU12" t="str">
            <v/>
          </cell>
          <cell r="BV12">
            <v>1150</v>
          </cell>
          <cell r="BW12">
            <v>610</v>
          </cell>
          <cell r="BX12">
            <v>0.5304347826086957</v>
          </cell>
          <cell r="BY12" t="str">
            <v xml:space="preserve">Fail in :       Math-Wri               </v>
          </cell>
          <cell r="BZ12" t="str">
            <v>C</v>
          </cell>
          <cell r="CA12">
            <v>33.5</v>
          </cell>
          <cell r="CB12">
            <v>2.9130434782608696</v>
          </cell>
        </row>
        <row r="13">
          <cell r="A13">
            <v>11</v>
          </cell>
          <cell r="B13" t="str">
            <v>Tanjina Sultana</v>
          </cell>
          <cell r="F13">
            <v>45</v>
          </cell>
          <cell r="G13">
            <v>18</v>
          </cell>
          <cell r="H13">
            <v>63</v>
          </cell>
          <cell r="I13">
            <v>3.5</v>
          </cell>
          <cell r="J13">
            <v>48</v>
          </cell>
          <cell r="K13">
            <v>10</v>
          </cell>
          <cell r="L13">
            <v>58</v>
          </cell>
          <cell r="M13">
            <v>3</v>
          </cell>
          <cell r="N13">
            <v>62</v>
          </cell>
          <cell r="O13">
            <v>3.5</v>
          </cell>
          <cell r="P13">
            <v>48</v>
          </cell>
          <cell r="Q13">
            <v>2</v>
          </cell>
          <cell r="R13">
            <v>32</v>
          </cell>
          <cell r="S13">
            <v>20</v>
          </cell>
          <cell r="T13">
            <v>52</v>
          </cell>
          <cell r="U13">
            <v>3</v>
          </cell>
          <cell r="V13">
            <v>41</v>
          </cell>
          <cell r="W13">
            <v>19</v>
          </cell>
          <cell r="X13">
            <v>60</v>
          </cell>
          <cell r="Y13">
            <v>3.5</v>
          </cell>
          <cell r="Z13">
            <v>33</v>
          </cell>
          <cell r="AA13">
            <v>16</v>
          </cell>
          <cell r="AB13">
            <v>49</v>
          </cell>
          <cell r="AC13">
            <v>2</v>
          </cell>
          <cell r="AD13">
            <v>50</v>
          </cell>
          <cell r="AE13">
            <v>19</v>
          </cell>
          <cell r="AF13">
            <v>69</v>
          </cell>
          <cell r="AG13">
            <v>3.5</v>
          </cell>
          <cell r="AH13">
            <v>40</v>
          </cell>
          <cell r="AI13">
            <v>12</v>
          </cell>
          <cell r="AJ13">
            <v>52</v>
          </cell>
          <cell r="AK13">
            <v>3</v>
          </cell>
          <cell r="AL13">
            <v>38</v>
          </cell>
          <cell r="AM13">
            <v>15</v>
          </cell>
          <cell r="AN13">
            <v>53</v>
          </cell>
          <cell r="AO13">
            <v>3</v>
          </cell>
          <cell r="AP13">
            <v>30</v>
          </cell>
          <cell r="AQ13">
            <v>11</v>
          </cell>
          <cell r="AR13">
            <v>24</v>
          </cell>
          <cell r="AS13">
            <v>65</v>
          </cell>
          <cell r="AT13">
            <v>3.5</v>
          </cell>
          <cell r="AU13">
            <v>12</v>
          </cell>
          <cell r="AV13">
            <v>20</v>
          </cell>
          <cell r="AW13">
            <v>32</v>
          </cell>
          <cell r="AX13">
            <v>3.5</v>
          </cell>
          <cell r="AY13" t="str">
            <v/>
          </cell>
          <cell r="AZ13" t="str">
            <v/>
          </cell>
          <cell r="BA13" t="str">
            <v/>
          </cell>
          <cell r="BB13" t="str">
            <v/>
          </cell>
          <cell r="BC13" t="str">
            <v/>
          </cell>
          <cell r="BD13" t="str">
            <v/>
          </cell>
          <cell r="BE13" t="str">
            <v/>
          </cell>
          <cell r="BF13" t="str">
            <v/>
          </cell>
          <cell r="BG13" t="str">
            <v/>
          </cell>
          <cell r="BH13" t="str">
            <v/>
          </cell>
          <cell r="BI13" t="str">
            <v/>
          </cell>
          <cell r="BJ13" t="str">
            <v/>
          </cell>
          <cell r="BK13" t="str">
            <v/>
          </cell>
          <cell r="BL13" t="str">
            <v/>
          </cell>
          <cell r="BM13" t="str">
            <v/>
          </cell>
          <cell r="BN13" t="str">
            <v/>
          </cell>
          <cell r="BO13" t="str">
            <v/>
          </cell>
          <cell r="BP13" t="str">
            <v/>
          </cell>
          <cell r="BQ13" t="str">
            <v/>
          </cell>
          <cell r="BR13" t="str">
            <v/>
          </cell>
          <cell r="BS13" t="str">
            <v/>
          </cell>
          <cell r="BT13" t="str">
            <v/>
          </cell>
          <cell r="BU13" t="str">
            <v/>
          </cell>
          <cell r="BV13">
            <v>1150</v>
          </cell>
          <cell r="BW13">
            <v>663</v>
          </cell>
          <cell r="BX13">
            <v>0.57652173913043481</v>
          </cell>
          <cell r="BY13" t="str">
            <v>Pass</v>
          </cell>
          <cell r="BZ13" t="str">
            <v>B</v>
          </cell>
          <cell r="CA13">
            <v>37</v>
          </cell>
          <cell r="CB13">
            <v>3.2173913043478262</v>
          </cell>
        </row>
        <row r="14">
          <cell r="A14">
            <v>12</v>
          </cell>
          <cell r="B14" t="str">
            <v>Faria Akter</v>
          </cell>
          <cell r="F14">
            <v>47</v>
          </cell>
          <cell r="G14">
            <v>17</v>
          </cell>
          <cell r="H14">
            <v>64</v>
          </cell>
          <cell r="I14">
            <v>3.5</v>
          </cell>
          <cell r="J14">
            <v>43</v>
          </cell>
          <cell r="K14">
            <v>10</v>
          </cell>
          <cell r="L14">
            <v>53</v>
          </cell>
          <cell r="M14">
            <v>3</v>
          </cell>
          <cell r="N14">
            <v>41</v>
          </cell>
          <cell r="O14">
            <v>2</v>
          </cell>
          <cell r="P14">
            <v>34</v>
          </cell>
          <cell r="Q14">
            <v>1</v>
          </cell>
          <cell r="R14">
            <v>36</v>
          </cell>
          <cell r="S14">
            <v>10</v>
          </cell>
          <cell r="T14">
            <v>46</v>
          </cell>
          <cell r="U14">
            <v>2</v>
          </cell>
          <cell r="V14">
            <v>35</v>
          </cell>
          <cell r="W14">
            <v>13</v>
          </cell>
          <cell r="X14">
            <v>48</v>
          </cell>
          <cell r="Y14">
            <v>2</v>
          </cell>
          <cell r="Z14">
            <v>23</v>
          </cell>
          <cell r="AA14">
            <v>14</v>
          </cell>
          <cell r="AB14">
            <v>37</v>
          </cell>
          <cell r="AC14">
            <v>1</v>
          </cell>
          <cell r="AD14">
            <v>40</v>
          </cell>
          <cell r="AE14">
            <v>16</v>
          </cell>
          <cell r="AF14">
            <v>56</v>
          </cell>
          <cell r="AG14">
            <v>3</v>
          </cell>
          <cell r="AH14">
            <v>30</v>
          </cell>
          <cell r="AI14">
            <v>12</v>
          </cell>
          <cell r="AJ14">
            <v>42</v>
          </cell>
          <cell r="AK14">
            <v>2</v>
          </cell>
          <cell r="AL14">
            <v>35</v>
          </cell>
          <cell r="AM14">
            <v>14</v>
          </cell>
          <cell r="AN14">
            <v>49</v>
          </cell>
          <cell r="AO14">
            <v>2</v>
          </cell>
          <cell r="AP14">
            <v>24</v>
          </cell>
          <cell r="AQ14">
            <v>10</v>
          </cell>
          <cell r="AR14">
            <v>24</v>
          </cell>
          <cell r="AS14">
            <v>58</v>
          </cell>
          <cell r="AT14">
            <v>3</v>
          </cell>
          <cell r="AU14">
            <v>15</v>
          </cell>
          <cell r="AV14">
            <v>25</v>
          </cell>
          <cell r="AW14">
            <v>40</v>
          </cell>
          <cell r="AX14">
            <v>5</v>
          </cell>
          <cell r="AY14" t="str">
            <v/>
          </cell>
          <cell r="AZ14" t="str">
            <v/>
          </cell>
          <cell r="BA14" t="str">
            <v/>
          </cell>
          <cell r="BB14" t="str">
            <v/>
          </cell>
          <cell r="BC14" t="str">
            <v/>
          </cell>
          <cell r="BD14" t="str">
            <v/>
          </cell>
          <cell r="BE14" t="str">
            <v/>
          </cell>
          <cell r="BF14" t="str">
            <v/>
          </cell>
          <cell r="BG14" t="str">
            <v/>
          </cell>
          <cell r="BH14" t="str">
            <v/>
          </cell>
          <cell r="BI14" t="str">
            <v/>
          </cell>
          <cell r="BJ14" t="str">
            <v/>
          </cell>
          <cell r="BK14" t="str">
            <v/>
          </cell>
          <cell r="BL14" t="str">
            <v/>
          </cell>
          <cell r="BM14" t="str">
            <v/>
          </cell>
          <cell r="BN14" t="str">
            <v/>
          </cell>
          <cell r="BO14" t="str">
            <v/>
          </cell>
          <cell r="BP14" t="str">
            <v/>
          </cell>
          <cell r="BQ14" t="str">
            <v/>
          </cell>
          <cell r="BR14" t="str">
            <v/>
          </cell>
          <cell r="BS14" t="str">
            <v/>
          </cell>
          <cell r="BT14" t="str">
            <v/>
          </cell>
          <cell r="BU14" t="str">
            <v/>
          </cell>
          <cell r="BV14">
            <v>1150</v>
          </cell>
          <cell r="BW14">
            <v>568</v>
          </cell>
          <cell r="BX14">
            <v>0.49391304347826087</v>
          </cell>
          <cell r="BY14" t="str">
            <v>Pass</v>
          </cell>
          <cell r="BZ14" t="str">
            <v>C</v>
          </cell>
          <cell r="CA14">
            <v>29.5</v>
          </cell>
          <cell r="CB14">
            <v>2.5652173913043477</v>
          </cell>
        </row>
        <row r="15">
          <cell r="A15">
            <v>13</v>
          </cell>
          <cell r="B15" t="str">
            <v>Rasheda Akter</v>
          </cell>
          <cell r="F15">
            <v>40</v>
          </cell>
          <cell r="G15">
            <v>14</v>
          </cell>
          <cell r="H15">
            <v>54</v>
          </cell>
          <cell r="I15">
            <v>3</v>
          </cell>
          <cell r="J15">
            <v>35</v>
          </cell>
          <cell r="K15">
            <v>10</v>
          </cell>
          <cell r="L15">
            <v>45</v>
          </cell>
          <cell r="M15">
            <v>2</v>
          </cell>
          <cell r="N15">
            <v>52</v>
          </cell>
          <cell r="O15">
            <v>3</v>
          </cell>
          <cell r="P15">
            <v>36</v>
          </cell>
          <cell r="Q15">
            <v>1</v>
          </cell>
          <cell r="R15">
            <v>23</v>
          </cell>
          <cell r="S15">
            <v>15</v>
          </cell>
          <cell r="T15">
            <v>38</v>
          </cell>
          <cell r="U15">
            <v>1</v>
          </cell>
          <cell r="V15">
            <v>37</v>
          </cell>
          <cell r="W15">
            <v>19</v>
          </cell>
          <cell r="X15">
            <v>56</v>
          </cell>
          <cell r="Y15">
            <v>3</v>
          </cell>
          <cell r="Z15">
            <v>28</v>
          </cell>
          <cell r="AA15">
            <v>12</v>
          </cell>
          <cell r="AB15">
            <v>40</v>
          </cell>
          <cell r="AC15">
            <v>2</v>
          </cell>
          <cell r="AD15">
            <v>45</v>
          </cell>
          <cell r="AE15">
            <v>18</v>
          </cell>
          <cell r="AF15">
            <v>63</v>
          </cell>
          <cell r="AG15">
            <v>3.5</v>
          </cell>
          <cell r="AH15">
            <v>30</v>
          </cell>
          <cell r="AI15">
            <v>13</v>
          </cell>
          <cell r="AJ15">
            <v>43</v>
          </cell>
          <cell r="AK15">
            <v>2</v>
          </cell>
          <cell r="AL15">
            <v>33</v>
          </cell>
          <cell r="AM15">
            <v>15</v>
          </cell>
          <cell r="AN15">
            <v>48</v>
          </cell>
          <cell r="AO15">
            <v>2</v>
          </cell>
          <cell r="AP15">
            <v>29</v>
          </cell>
          <cell r="AQ15">
            <v>9</v>
          </cell>
          <cell r="AR15">
            <v>24</v>
          </cell>
          <cell r="AS15">
            <v>62</v>
          </cell>
          <cell r="AT15">
            <v>3.5</v>
          </cell>
          <cell r="AU15">
            <v>13</v>
          </cell>
          <cell r="AV15">
            <v>20</v>
          </cell>
          <cell r="AW15">
            <v>33</v>
          </cell>
          <cell r="AX15">
            <v>3.5</v>
          </cell>
          <cell r="AY15" t="str">
            <v/>
          </cell>
          <cell r="AZ15" t="str">
            <v/>
          </cell>
          <cell r="BA15" t="str">
            <v/>
          </cell>
          <cell r="BB15" t="str">
            <v/>
          </cell>
          <cell r="BC15" t="str">
            <v/>
          </cell>
          <cell r="BD15" t="str">
            <v/>
          </cell>
          <cell r="BE15" t="str">
            <v/>
          </cell>
          <cell r="BF15" t="str">
            <v/>
          </cell>
          <cell r="BG15" t="str">
            <v/>
          </cell>
          <cell r="BH15" t="str">
            <v/>
          </cell>
          <cell r="BI15" t="str">
            <v/>
          </cell>
          <cell r="BJ15" t="str">
            <v/>
          </cell>
          <cell r="BK15" t="str">
            <v/>
          </cell>
          <cell r="BL15" t="str">
            <v/>
          </cell>
          <cell r="BM15" t="str">
            <v/>
          </cell>
          <cell r="BN15" t="str">
            <v/>
          </cell>
          <cell r="BO15" t="str">
            <v/>
          </cell>
          <cell r="BP15" t="str">
            <v/>
          </cell>
          <cell r="BQ15" t="str">
            <v/>
          </cell>
          <cell r="BR15" t="str">
            <v>Ag-Mcq</v>
          </cell>
          <cell r="BS15" t="str">
            <v/>
          </cell>
          <cell r="BT15" t="str">
            <v/>
          </cell>
          <cell r="BU15" t="str">
            <v/>
          </cell>
          <cell r="BV15">
            <v>1150</v>
          </cell>
          <cell r="BW15">
            <v>570</v>
          </cell>
          <cell r="BX15">
            <v>0.4956521739130435</v>
          </cell>
          <cell r="BY15" t="str">
            <v>Pass</v>
          </cell>
          <cell r="BZ15" t="str">
            <v>C</v>
          </cell>
          <cell r="CA15">
            <v>29.5</v>
          </cell>
          <cell r="CB15">
            <v>2.5652173913043477</v>
          </cell>
        </row>
        <row r="16">
          <cell r="A16">
            <v>14</v>
          </cell>
          <cell r="B16" t="str">
            <v>Faiza Akter</v>
          </cell>
          <cell r="F16">
            <v>50</v>
          </cell>
          <cell r="G16">
            <v>18</v>
          </cell>
          <cell r="H16">
            <v>68</v>
          </cell>
          <cell r="I16">
            <v>3.5</v>
          </cell>
          <cell r="J16">
            <v>50</v>
          </cell>
          <cell r="K16">
            <v>11</v>
          </cell>
          <cell r="L16">
            <v>61</v>
          </cell>
          <cell r="M16">
            <v>3.5</v>
          </cell>
          <cell r="N16">
            <v>44</v>
          </cell>
          <cell r="O16">
            <v>2</v>
          </cell>
          <cell r="P16">
            <v>44</v>
          </cell>
          <cell r="Q16">
            <v>2</v>
          </cell>
          <cell r="R16">
            <v>23</v>
          </cell>
          <cell r="S16">
            <v>10</v>
          </cell>
          <cell r="T16">
            <v>33</v>
          </cell>
          <cell r="U16">
            <v>1</v>
          </cell>
          <cell r="V16">
            <v>36</v>
          </cell>
          <cell r="W16">
            <v>15</v>
          </cell>
          <cell r="X16">
            <v>51</v>
          </cell>
          <cell r="Y16">
            <v>3</v>
          </cell>
          <cell r="Z16">
            <v>27</v>
          </cell>
          <cell r="AA16">
            <v>16</v>
          </cell>
          <cell r="AB16">
            <v>43</v>
          </cell>
          <cell r="AC16">
            <v>2</v>
          </cell>
          <cell r="AD16">
            <v>50</v>
          </cell>
          <cell r="AE16">
            <v>19</v>
          </cell>
          <cell r="AF16">
            <v>69</v>
          </cell>
          <cell r="AG16">
            <v>3.5</v>
          </cell>
          <cell r="AH16">
            <v>48</v>
          </cell>
          <cell r="AI16">
            <v>13</v>
          </cell>
          <cell r="AJ16">
            <v>61</v>
          </cell>
          <cell r="AK16">
            <v>3.5</v>
          </cell>
          <cell r="AL16">
            <v>42</v>
          </cell>
          <cell r="AM16">
            <v>15</v>
          </cell>
          <cell r="AN16">
            <v>57</v>
          </cell>
          <cell r="AO16">
            <v>3</v>
          </cell>
          <cell r="AP16">
            <v>40</v>
          </cell>
          <cell r="AQ16">
            <v>9</v>
          </cell>
          <cell r="AR16">
            <v>24</v>
          </cell>
          <cell r="AS16">
            <v>73</v>
          </cell>
          <cell r="AT16">
            <v>4</v>
          </cell>
          <cell r="AU16">
            <v>14</v>
          </cell>
          <cell r="AV16">
            <v>20</v>
          </cell>
          <cell r="AW16">
            <v>34</v>
          </cell>
          <cell r="AX16">
            <v>3.5</v>
          </cell>
          <cell r="AY16" t="str">
            <v/>
          </cell>
          <cell r="AZ16" t="str">
            <v/>
          </cell>
          <cell r="BA16" t="str">
            <v/>
          </cell>
          <cell r="BB16" t="str">
            <v/>
          </cell>
          <cell r="BC16" t="str">
            <v/>
          </cell>
          <cell r="BD16" t="str">
            <v/>
          </cell>
          <cell r="BE16" t="str">
            <v/>
          </cell>
          <cell r="BF16" t="str">
            <v/>
          </cell>
          <cell r="BG16" t="str">
            <v/>
          </cell>
          <cell r="BH16" t="str">
            <v/>
          </cell>
          <cell r="BI16" t="str">
            <v/>
          </cell>
          <cell r="BJ16" t="str">
            <v/>
          </cell>
          <cell r="BK16" t="str">
            <v/>
          </cell>
          <cell r="BL16" t="str">
            <v/>
          </cell>
          <cell r="BM16" t="str">
            <v/>
          </cell>
          <cell r="BN16" t="str">
            <v/>
          </cell>
          <cell r="BO16" t="str">
            <v/>
          </cell>
          <cell r="BP16" t="str">
            <v/>
          </cell>
          <cell r="BQ16" t="str">
            <v/>
          </cell>
          <cell r="BR16" t="str">
            <v>Ag-Mcq</v>
          </cell>
          <cell r="BS16" t="str">
            <v/>
          </cell>
          <cell r="BT16" t="str">
            <v/>
          </cell>
          <cell r="BU16" t="str">
            <v/>
          </cell>
          <cell r="BV16">
            <v>1150</v>
          </cell>
          <cell r="BW16">
            <v>638</v>
          </cell>
          <cell r="BX16">
            <v>0.55478260869565221</v>
          </cell>
          <cell r="BY16" t="str">
            <v>Pass</v>
          </cell>
          <cell r="BZ16" t="str">
            <v>B</v>
          </cell>
          <cell r="CA16">
            <v>34.5</v>
          </cell>
          <cell r="CB16">
            <v>3</v>
          </cell>
        </row>
        <row r="17">
          <cell r="A17">
            <v>15</v>
          </cell>
          <cell r="B17" t="str">
            <v>Umme Kulsum</v>
          </cell>
          <cell r="F17">
            <v>49</v>
          </cell>
          <cell r="G17">
            <v>19</v>
          </cell>
          <cell r="H17">
            <v>68</v>
          </cell>
          <cell r="I17">
            <v>3.5</v>
          </cell>
          <cell r="J17">
            <v>44</v>
          </cell>
          <cell r="K17">
            <v>10</v>
          </cell>
          <cell r="L17">
            <v>54</v>
          </cell>
          <cell r="M17">
            <v>3</v>
          </cell>
          <cell r="N17">
            <v>61</v>
          </cell>
          <cell r="O17">
            <v>3.5</v>
          </cell>
          <cell r="P17">
            <v>38</v>
          </cell>
          <cell r="Q17">
            <v>1</v>
          </cell>
          <cell r="R17">
            <v>26</v>
          </cell>
          <cell r="S17">
            <v>15</v>
          </cell>
          <cell r="T17">
            <v>41</v>
          </cell>
          <cell r="U17">
            <v>2</v>
          </cell>
          <cell r="V17">
            <v>40</v>
          </cell>
          <cell r="W17">
            <v>19</v>
          </cell>
          <cell r="X17">
            <v>59</v>
          </cell>
          <cell r="Y17">
            <v>3</v>
          </cell>
          <cell r="Z17">
            <v>31</v>
          </cell>
          <cell r="AA17">
            <v>19</v>
          </cell>
          <cell r="AB17">
            <v>50</v>
          </cell>
          <cell r="AC17">
            <v>3</v>
          </cell>
          <cell r="AD17">
            <v>50</v>
          </cell>
          <cell r="AE17">
            <v>18</v>
          </cell>
          <cell r="AF17">
            <v>68</v>
          </cell>
          <cell r="AG17">
            <v>3.5</v>
          </cell>
          <cell r="AH17">
            <v>26</v>
          </cell>
          <cell r="AI17">
            <v>13</v>
          </cell>
          <cell r="AJ17">
            <v>39</v>
          </cell>
          <cell r="AK17">
            <v>1</v>
          </cell>
          <cell r="AL17">
            <v>32</v>
          </cell>
          <cell r="AM17">
            <v>16</v>
          </cell>
          <cell r="AN17">
            <v>48</v>
          </cell>
          <cell r="AO17">
            <v>2</v>
          </cell>
          <cell r="AP17">
            <v>30</v>
          </cell>
          <cell r="AQ17">
            <v>11</v>
          </cell>
          <cell r="AR17">
            <v>24</v>
          </cell>
          <cell r="AS17">
            <v>65</v>
          </cell>
          <cell r="AT17">
            <v>3.5</v>
          </cell>
          <cell r="AU17">
            <v>18</v>
          </cell>
          <cell r="AV17">
            <v>25</v>
          </cell>
          <cell r="AW17">
            <v>43</v>
          </cell>
          <cell r="AX17">
            <v>5</v>
          </cell>
          <cell r="AY17" t="str">
            <v/>
          </cell>
          <cell r="AZ17" t="str">
            <v/>
          </cell>
          <cell r="BA17" t="str">
            <v/>
          </cell>
          <cell r="BB17" t="str">
            <v/>
          </cell>
          <cell r="BC17" t="str">
            <v/>
          </cell>
          <cell r="BD17" t="str">
            <v/>
          </cell>
          <cell r="BE17" t="str">
            <v/>
          </cell>
          <cell r="BF17" t="str">
            <v/>
          </cell>
          <cell r="BG17" t="str">
            <v/>
          </cell>
          <cell r="BH17" t="str">
            <v/>
          </cell>
          <cell r="BI17" t="str">
            <v/>
          </cell>
          <cell r="BJ17" t="str">
            <v/>
          </cell>
          <cell r="BK17" t="str">
            <v/>
          </cell>
          <cell r="BL17" t="str">
            <v/>
          </cell>
          <cell r="BM17" t="str">
            <v/>
          </cell>
          <cell r="BN17" t="str">
            <v/>
          </cell>
          <cell r="BO17" t="str">
            <v/>
          </cell>
          <cell r="BP17" t="str">
            <v/>
          </cell>
          <cell r="BQ17" t="str">
            <v/>
          </cell>
          <cell r="BR17" t="str">
            <v/>
          </cell>
          <cell r="BS17" t="str">
            <v/>
          </cell>
          <cell r="BT17" t="str">
            <v/>
          </cell>
          <cell r="BU17" t="str">
            <v/>
          </cell>
          <cell r="BV17">
            <v>1150</v>
          </cell>
          <cell r="BW17">
            <v>634</v>
          </cell>
          <cell r="BX17">
            <v>0.55130434782608695</v>
          </cell>
          <cell r="BY17" t="str">
            <v>Pass</v>
          </cell>
          <cell r="BZ17" t="str">
            <v>C</v>
          </cell>
          <cell r="CA17">
            <v>34</v>
          </cell>
          <cell r="CB17">
            <v>2.9565217391304346</v>
          </cell>
        </row>
        <row r="18">
          <cell r="A18">
            <v>16</v>
          </cell>
          <cell r="B18" t="str">
            <v>Jakia Sultana</v>
          </cell>
          <cell r="F18">
            <v>45</v>
          </cell>
          <cell r="G18">
            <v>15</v>
          </cell>
          <cell r="H18">
            <v>60</v>
          </cell>
          <cell r="I18">
            <v>3.5</v>
          </cell>
          <cell r="J18">
            <v>44</v>
          </cell>
          <cell r="K18">
            <v>10</v>
          </cell>
          <cell r="L18">
            <v>54</v>
          </cell>
          <cell r="M18">
            <v>3</v>
          </cell>
          <cell r="N18">
            <v>43</v>
          </cell>
          <cell r="O18">
            <v>2</v>
          </cell>
          <cell r="P18">
            <v>30</v>
          </cell>
          <cell r="Q18">
            <v>0</v>
          </cell>
          <cell r="R18">
            <v>30</v>
          </cell>
          <cell r="S18">
            <v>12</v>
          </cell>
          <cell r="T18">
            <v>42</v>
          </cell>
          <cell r="U18">
            <v>2</v>
          </cell>
          <cell r="V18">
            <v>37</v>
          </cell>
          <cell r="W18">
            <v>14</v>
          </cell>
          <cell r="X18">
            <v>51</v>
          </cell>
          <cell r="Y18">
            <v>3</v>
          </cell>
          <cell r="Z18">
            <v>32</v>
          </cell>
          <cell r="AA18">
            <v>18</v>
          </cell>
          <cell r="AB18">
            <v>50</v>
          </cell>
          <cell r="AC18">
            <v>3</v>
          </cell>
          <cell r="AD18">
            <v>45</v>
          </cell>
          <cell r="AE18">
            <v>12</v>
          </cell>
          <cell r="AF18">
            <v>57</v>
          </cell>
          <cell r="AG18">
            <v>3</v>
          </cell>
          <cell r="AH18">
            <v>39</v>
          </cell>
          <cell r="AI18">
            <v>15</v>
          </cell>
          <cell r="AJ18">
            <v>54</v>
          </cell>
          <cell r="AK18">
            <v>3</v>
          </cell>
          <cell r="AL18">
            <v>32</v>
          </cell>
          <cell r="AM18">
            <v>18</v>
          </cell>
          <cell r="AN18">
            <v>50</v>
          </cell>
          <cell r="AO18">
            <v>3</v>
          </cell>
          <cell r="AP18">
            <v>29</v>
          </cell>
          <cell r="AQ18">
            <v>12</v>
          </cell>
          <cell r="AR18">
            <v>24</v>
          </cell>
          <cell r="AS18">
            <v>65</v>
          </cell>
          <cell r="AT18">
            <v>3.5</v>
          </cell>
          <cell r="AU18">
            <v>13</v>
          </cell>
          <cell r="AV18">
            <v>20</v>
          </cell>
          <cell r="AW18">
            <v>33</v>
          </cell>
          <cell r="AX18">
            <v>3.5</v>
          </cell>
          <cell r="AY18" t="str">
            <v/>
          </cell>
          <cell r="AZ18" t="str">
            <v/>
          </cell>
          <cell r="BA18" t="str">
            <v/>
          </cell>
          <cell r="BB18" t="str">
            <v/>
          </cell>
          <cell r="BC18" t="str">
            <v/>
          </cell>
          <cell r="BD18" t="str">
            <v>Eng-2</v>
          </cell>
          <cell r="BE18" t="str">
            <v/>
          </cell>
          <cell r="BF18" t="str">
            <v/>
          </cell>
          <cell r="BG18" t="str">
            <v/>
          </cell>
          <cell r="BH18" t="str">
            <v/>
          </cell>
          <cell r="BI18" t="str">
            <v/>
          </cell>
          <cell r="BJ18" t="str">
            <v/>
          </cell>
          <cell r="BK18" t="str">
            <v/>
          </cell>
          <cell r="BL18" t="str">
            <v/>
          </cell>
          <cell r="BM18" t="str">
            <v/>
          </cell>
          <cell r="BN18" t="str">
            <v/>
          </cell>
          <cell r="BO18" t="str">
            <v/>
          </cell>
          <cell r="BP18" t="str">
            <v/>
          </cell>
          <cell r="BQ18" t="str">
            <v/>
          </cell>
          <cell r="BR18" t="str">
            <v/>
          </cell>
          <cell r="BS18" t="str">
            <v/>
          </cell>
          <cell r="BT18" t="str">
            <v/>
          </cell>
          <cell r="BU18" t="str">
            <v/>
          </cell>
          <cell r="BV18">
            <v>1150</v>
          </cell>
          <cell r="BW18">
            <v>589</v>
          </cell>
          <cell r="BX18">
            <v>0.51217391304347826</v>
          </cell>
          <cell r="BY18" t="str">
            <v xml:space="preserve">Fail in :      Eng-2                </v>
          </cell>
          <cell r="BZ18" t="str">
            <v>C</v>
          </cell>
          <cell r="CA18">
            <v>32.5</v>
          </cell>
          <cell r="CB18">
            <v>2.8260869565217392</v>
          </cell>
        </row>
        <row r="19">
          <cell r="A19">
            <v>17</v>
          </cell>
          <cell r="B19" t="str">
            <v>Sima Akter</v>
          </cell>
          <cell r="F19">
            <v>45</v>
          </cell>
          <cell r="G19">
            <v>19</v>
          </cell>
          <cell r="H19">
            <v>64</v>
          </cell>
          <cell r="I19">
            <v>3.5</v>
          </cell>
          <cell r="J19">
            <v>43</v>
          </cell>
          <cell r="K19">
            <v>10</v>
          </cell>
          <cell r="L19">
            <v>53</v>
          </cell>
          <cell r="M19">
            <v>3</v>
          </cell>
          <cell r="N19">
            <v>49</v>
          </cell>
          <cell r="O19">
            <v>2</v>
          </cell>
          <cell r="P19">
            <v>42</v>
          </cell>
          <cell r="Q19">
            <v>2</v>
          </cell>
          <cell r="R19">
            <v>37</v>
          </cell>
          <cell r="S19">
            <v>19</v>
          </cell>
          <cell r="T19">
            <v>56</v>
          </cell>
          <cell r="U19">
            <v>3</v>
          </cell>
          <cell r="V19">
            <v>38</v>
          </cell>
          <cell r="W19">
            <v>13</v>
          </cell>
          <cell r="X19">
            <v>51</v>
          </cell>
          <cell r="Y19">
            <v>3</v>
          </cell>
          <cell r="Z19">
            <v>35</v>
          </cell>
          <cell r="AA19">
            <v>15</v>
          </cell>
          <cell r="AB19">
            <v>50</v>
          </cell>
          <cell r="AC19">
            <v>3</v>
          </cell>
          <cell r="AD19">
            <v>39</v>
          </cell>
          <cell r="AE19">
            <v>18</v>
          </cell>
          <cell r="AF19">
            <v>57</v>
          </cell>
          <cell r="AG19">
            <v>3</v>
          </cell>
          <cell r="AH19">
            <v>37</v>
          </cell>
          <cell r="AI19">
            <v>13</v>
          </cell>
          <cell r="AJ19">
            <v>50</v>
          </cell>
          <cell r="AK19">
            <v>3</v>
          </cell>
          <cell r="AL19">
            <v>34</v>
          </cell>
          <cell r="AM19">
            <v>17</v>
          </cell>
          <cell r="AN19">
            <v>51</v>
          </cell>
          <cell r="AO19">
            <v>3</v>
          </cell>
          <cell r="AP19">
            <v>30</v>
          </cell>
          <cell r="AQ19">
            <v>11</v>
          </cell>
          <cell r="AR19">
            <v>24</v>
          </cell>
          <cell r="AS19">
            <v>65</v>
          </cell>
          <cell r="AT19">
            <v>3.5</v>
          </cell>
          <cell r="AU19">
            <v>13</v>
          </cell>
          <cell r="AV19">
            <v>20</v>
          </cell>
          <cell r="AW19">
            <v>33</v>
          </cell>
          <cell r="AX19">
            <v>3.5</v>
          </cell>
          <cell r="AY19" t="str">
            <v/>
          </cell>
          <cell r="AZ19" t="str">
            <v/>
          </cell>
          <cell r="BA19" t="str">
            <v/>
          </cell>
          <cell r="BB19" t="str">
            <v/>
          </cell>
          <cell r="BC19" t="str">
            <v/>
          </cell>
          <cell r="BD19" t="str">
            <v/>
          </cell>
          <cell r="BE19" t="str">
            <v/>
          </cell>
          <cell r="BF19" t="str">
            <v/>
          </cell>
          <cell r="BG19" t="str">
            <v/>
          </cell>
          <cell r="BH19" t="str">
            <v/>
          </cell>
          <cell r="BI19" t="str">
            <v/>
          </cell>
          <cell r="BJ19" t="str">
            <v/>
          </cell>
          <cell r="BK19" t="str">
            <v/>
          </cell>
          <cell r="BL19" t="str">
            <v/>
          </cell>
          <cell r="BM19" t="str">
            <v/>
          </cell>
          <cell r="BN19" t="str">
            <v/>
          </cell>
          <cell r="BO19" t="str">
            <v/>
          </cell>
          <cell r="BP19" t="str">
            <v/>
          </cell>
          <cell r="BQ19" t="str">
            <v/>
          </cell>
          <cell r="BR19" t="str">
            <v/>
          </cell>
          <cell r="BS19" t="str">
            <v/>
          </cell>
          <cell r="BT19" t="str">
            <v/>
          </cell>
          <cell r="BU19" t="str">
            <v/>
          </cell>
          <cell r="BV19">
            <v>1150</v>
          </cell>
          <cell r="BW19">
            <v>621</v>
          </cell>
          <cell r="BX19">
            <v>0.54</v>
          </cell>
          <cell r="BY19" t="str">
            <v>Pass</v>
          </cell>
          <cell r="BZ19" t="str">
            <v>B</v>
          </cell>
          <cell r="CA19">
            <v>35.5</v>
          </cell>
          <cell r="CB19">
            <v>3.0869565217391304</v>
          </cell>
        </row>
        <row r="20">
          <cell r="A20">
            <v>18</v>
          </cell>
          <cell r="B20" t="str">
            <v>Nabila Sultana</v>
          </cell>
          <cell r="F20">
            <v>45</v>
          </cell>
          <cell r="G20">
            <v>15</v>
          </cell>
          <cell r="H20">
            <v>60</v>
          </cell>
          <cell r="I20">
            <v>3.5</v>
          </cell>
          <cell r="J20">
            <v>47</v>
          </cell>
          <cell r="K20">
            <v>10</v>
          </cell>
          <cell r="L20">
            <v>57</v>
          </cell>
          <cell r="M20">
            <v>3</v>
          </cell>
          <cell r="N20">
            <v>52</v>
          </cell>
          <cell r="O20">
            <v>3</v>
          </cell>
          <cell r="P20">
            <v>31</v>
          </cell>
          <cell r="Q20">
            <v>0</v>
          </cell>
          <cell r="R20">
            <v>18</v>
          </cell>
          <cell r="S20">
            <v>15</v>
          </cell>
          <cell r="T20">
            <v>33</v>
          </cell>
          <cell r="U20">
            <v>1</v>
          </cell>
          <cell r="V20">
            <v>33</v>
          </cell>
          <cell r="W20">
            <v>18</v>
          </cell>
          <cell r="X20">
            <v>51</v>
          </cell>
          <cell r="Y20">
            <v>3</v>
          </cell>
          <cell r="Z20">
            <v>26</v>
          </cell>
          <cell r="AA20">
            <v>18</v>
          </cell>
          <cell r="AB20">
            <v>44</v>
          </cell>
          <cell r="AC20">
            <v>2</v>
          </cell>
          <cell r="AD20">
            <v>32</v>
          </cell>
          <cell r="AE20">
            <v>21</v>
          </cell>
          <cell r="AF20">
            <v>53</v>
          </cell>
          <cell r="AG20">
            <v>3</v>
          </cell>
          <cell r="AH20">
            <v>33</v>
          </cell>
          <cell r="AI20">
            <v>18</v>
          </cell>
          <cell r="AJ20">
            <v>51</v>
          </cell>
          <cell r="AK20">
            <v>3</v>
          </cell>
          <cell r="AL20">
            <v>32</v>
          </cell>
          <cell r="AM20">
            <v>16</v>
          </cell>
          <cell r="AN20">
            <v>48</v>
          </cell>
          <cell r="AO20">
            <v>2</v>
          </cell>
          <cell r="AP20">
            <v>27</v>
          </cell>
          <cell r="AQ20">
            <v>11</v>
          </cell>
          <cell r="AR20">
            <v>24</v>
          </cell>
          <cell r="AS20">
            <v>62</v>
          </cell>
          <cell r="AT20">
            <v>3.5</v>
          </cell>
          <cell r="AU20">
            <v>19</v>
          </cell>
          <cell r="AV20">
            <v>25</v>
          </cell>
          <cell r="AW20">
            <v>44</v>
          </cell>
          <cell r="AX20">
            <v>5</v>
          </cell>
          <cell r="AY20" t="str">
            <v/>
          </cell>
          <cell r="AZ20" t="str">
            <v/>
          </cell>
          <cell r="BA20" t="str">
            <v/>
          </cell>
          <cell r="BB20" t="str">
            <v/>
          </cell>
          <cell r="BC20" t="str">
            <v/>
          </cell>
          <cell r="BD20" t="str">
            <v>Eng-2</v>
          </cell>
          <cell r="BE20" t="str">
            <v>Math-Wri</v>
          </cell>
          <cell r="BF20" t="str">
            <v/>
          </cell>
          <cell r="BG20" t="str">
            <v/>
          </cell>
          <cell r="BH20" t="str">
            <v/>
          </cell>
          <cell r="BI20" t="str">
            <v/>
          </cell>
          <cell r="BJ20" t="str">
            <v/>
          </cell>
          <cell r="BK20" t="str">
            <v/>
          </cell>
          <cell r="BL20" t="str">
            <v/>
          </cell>
          <cell r="BM20" t="str">
            <v/>
          </cell>
          <cell r="BN20" t="str">
            <v/>
          </cell>
          <cell r="BO20" t="str">
            <v/>
          </cell>
          <cell r="BP20" t="str">
            <v/>
          </cell>
          <cell r="BQ20" t="str">
            <v/>
          </cell>
          <cell r="BR20" t="str">
            <v/>
          </cell>
          <cell r="BS20" t="str">
            <v/>
          </cell>
          <cell r="BT20" t="str">
            <v/>
          </cell>
          <cell r="BU20" t="str">
            <v/>
          </cell>
          <cell r="BV20">
            <v>1150</v>
          </cell>
          <cell r="BW20">
            <v>586</v>
          </cell>
          <cell r="BX20">
            <v>0.50956521739130434</v>
          </cell>
          <cell r="BY20" t="str">
            <v xml:space="preserve">Fail in :      Eng-2 Math-Wri               </v>
          </cell>
          <cell r="BZ20" t="str">
            <v>C</v>
          </cell>
          <cell r="CA20">
            <v>32</v>
          </cell>
          <cell r="CB20">
            <v>2.7826086956521738</v>
          </cell>
        </row>
        <row r="21">
          <cell r="A21">
            <v>19</v>
          </cell>
          <cell r="B21" t="str">
            <v>Ishrat Jahan</v>
          </cell>
          <cell r="F21">
            <v>45</v>
          </cell>
          <cell r="G21">
            <v>13</v>
          </cell>
          <cell r="H21">
            <v>58</v>
          </cell>
          <cell r="I21">
            <v>3</v>
          </cell>
          <cell r="J21">
            <v>46</v>
          </cell>
          <cell r="K21">
            <v>11</v>
          </cell>
          <cell r="L21">
            <v>57</v>
          </cell>
          <cell r="M21">
            <v>3</v>
          </cell>
          <cell r="N21">
            <v>47</v>
          </cell>
          <cell r="O21">
            <v>2</v>
          </cell>
          <cell r="P21">
            <v>0</v>
          </cell>
          <cell r="Q21">
            <v>0</v>
          </cell>
          <cell r="R21">
            <v>17</v>
          </cell>
          <cell r="S21">
            <v>10</v>
          </cell>
          <cell r="T21">
            <v>27</v>
          </cell>
          <cell r="U21">
            <v>0</v>
          </cell>
          <cell r="V21">
            <v>47</v>
          </cell>
          <cell r="W21">
            <v>11</v>
          </cell>
          <cell r="X21">
            <v>58</v>
          </cell>
          <cell r="Y21">
            <v>3</v>
          </cell>
          <cell r="Z21">
            <v>25</v>
          </cell>
          <cell r="AA21">
            <v>16</v>
          </cell>
          <cell r="AB21">
            <v>41</v>
          </cell>
          <cell r="AC21">
            <v>2</v>
          </cell>
          <cell r="AD21">
            <v>42</v>
          </cell>
          <cell r="AE21">
            <v>18</v>
          </cell>
          <cell r="AF21">
            <v>60</v>
          </cell>
          <cell r="AG21">
            <v>3.5</v>
          </cell>
          <cell r="AH21">
            <v>27</v>
          </cell>
          <cell r="AI21">
            <v>14</v>
          </cell>
          <cell r="AJ21">
            <v>41</v>
          </cell>
          <cell r="AK21">
            <v>2</v>
          </cell>
          <cell r="AL21">
            <v>42</v>
          </cell>
          <cell r="AM21">
            <v>18</v>
          </cell>
          <cell r="AN21">
            <v>60</v>
          </cell>
          <cell r="AO21">
            <v>3.5</v>
          </cell>
          <cell r="AP21">
            <v>30</v>
          </cell>
          <cell r="AQ21">
            <v>13</v>
          </cell>
          <cell r="AR21">
            <v>24</v>
          </cell>
          <cell r="AS21">
            <v>67</v>
          </cell>
          <cell r="AT21">
            <v>3.5</v>
          </cell>
          <cell r="AU21">
            <v>16</v>
          </cell>
          <cell r="AV21">
            <v>25</v>
          </cell>
          <cell r="AW21">
            <v>41</v>
          </cell>
          <cell r="AX21">
            <v>5</v>
          </cell>
          <cell r="AY21" t="str">
            <v/>
          </cell>
          <cell r="AZ21" t="str">
            <v/>
          </cell>
          <cell r="BA21" t="str">
            <v/>
          </cell>
          <cell r="BB21" t="str">
            <v/>
          </cell>
          <cell r="BC21" t="str">
            <v/>
          </cell>
          <cell r="BD21" t="str">
            <v>Eng-2</v>
          </cell>
          <cell r="BE21" t="str">
            <v>Math-Wri</v>
          </cell>
          <cell r="BF21" t="str">
            <v/>
          </cell>
          <cell r="BG21" t="str">
            <v/>
          </cell>
          <cell r="BH21" t="str">
            <v/>
          </cell>
          <cell r="BI21" t="str">
            <v/>
          </cell>
          <cell r="BJ21" t="str">
            <v/>
          </cell>
          <cell r="BK21" t="str">
            <v/>
          </cell>
          <cell r="BL21" t="str">
            <v/>
          </cell>
          <cell r="BM21" t="str">
            <v/>
          </cell>
          <cell r="BN21" t="str">
            <v/>
          </cell>
          <cell r="BO21" t="str">
            <v/>
          </cell>
          <cell r="BP21" t="str">
            <v/>
          </cell>
          <cell r="BQ21" t="str">
            <v/>
          </cell>
          <cell r="BR21" t="str">
            <v/>
          </cell>
          <cell r="BS21" t="str">
            <v/>
          </cell>
          <cell r="BT21" t="str">
            <v/>
          </cell>
          <cell r="BU21" t="str">
            <v/>
          </cell>
          <cell r="BV21">
            <v>1150</v>
          </cell>
          <cell r="BW21">
            <v>557</v>
          </cell>
          <cell r="BX21">
            <v>0.48434782608695653</v>
          </cell>
          <cell r="BY21" t="str">
            <v xml:space="preserve">Fail in :      Eng-2 Math-Wri               </v>
          </cell>
          <cell r="BZ21" t="str">
            <v>C</v>
          </cell>
          <cell r="CA21">
            <v>30.5</v>
          </cell>
          <cell r="CB21">
            <v>2.652173913043478</v>
          </cell>
        </row>
        <row r="22">
          <cell r="A22">
            <v>20</v>
          </cell>
          <cell r="B22" t="str">
            <v>Sabina Akter</v>
          </cell>
          <cell r="F22">
            <v>39</v>
          </cell>
          <cell r="G22">
            <v>12</v>
          </cell>
          <cell r="H22">
            <v>51</v>
          </cell>
          <cell r="I22">
            <v>3</v>
          </cell>
          <cell r="J22">
            <v>49</v>
          </cell>
          <cell r="K22">
            <v>10</v>
          </cell>
          <cell r="L22">
            <v>59</v>
          </cell>
          <cell r="M22">
            <v>3</v>
          </cell>
          <cell r="N22">
            <v>42</v>
          </cell>
          <cell r="O22">
            <v>2</v>
          </cell>
          <cell r="P22">
            <v>38</v>
          </cell>
          <cell r="Q22">
            <v>1</v>
          </cell>
          <cell r="R22">
            <v>10</v>
          </cell>
          <cell r="S22">
            <v>10</v>
          </cell>
          <cell r="T22">
            <v>20</v>
          </cell>
          <cell r="U22">
            <v>0</v>
          </cell>
          <cell r="V22">
            <v>35</v>
          </cell>
          <cell r="W22">
            <v>12</v>
          </cell>
          <cell r="X22">
            <v>47</v>
          </cell>
          <cell r="Y22">
            <v>2</v>
          </cell>
          <cell r="Z22">
            <v>25</v>
          </cell>
          <cell r="AA22">
            <v>16</v>
          </cell>
          <cell r="AB22">
            <v>41</v>
          </cell>
          <cell r="AC22">
            <v>2</v>
          </cell>
          <cell r="AD22">
            <v>40</v>
          </cell>
          <cell r="AE22">
            <v>18</v>
          </cell>
          <cell r="AF22">
            <v>58</v>
          </cell>
          <cell r="AG22">
            <v>3</v>
          </cell>
          <cell r="AH22">
            <v>27</v>
          </cell>
          <cell r="AI22">
            <v>12</v>
          </cell>
          <cell r="AJ22">
            <v>39</v>
          </cell>
          <cell r="AK22">
            <v>1</v>
          </cell>
          <cell r="AL22">
            <v>36</v>
          </cell>
          <cell r="AM22">
            <v>10</v>
          </cell>
          <cell r="AN22">
            <v>46</v>
          </cell>
          <cell r="AO22">
            <v>2</v>
          </cell>
          <cell r="AP22">
            <v>32</v>
          </cell>
          <cell r="AQ22">
            <v>11</v>
          </cell>
          <cell r="AR22">
            <v>24</v>
          </cell>
          <cell r="AS22">
            <v>67</v>
          </cell>
          <cell r="AT22">
            <v>3.5</v>
          </cell>
          <cell r="AU22">
            <v>15</v>
          </cell>
          <cell r="AV22">
            <v>25</v>
          </cell>
          <cell r="AW22">
            <v>40</v>
          </cell>
          <cell r="AX22">
            <v>5</v>
          </cell>
          <cell r="AY22" t="str">
            <v/>
          </cell>
          <cell r="AZ22" t="str">
            <v/>
          </cell>
          <cell r="BA22" t="str">
            <v/>
          </cell>
          <cell r="BB22" t="str">
            <v/>
          </cell>
          <cell r="BC22" t="str">
            <v/>
          </cell>
          <cell r="BD22" t="str">
            <v/>
          </cell>
          <cell r="BE22" t="str">
            <v>Math-Wri</v>
          </cell>
          <cell r="BF22" t="str">
            <v/>
          </cell>
          <cell r="BG22" t="str">
            <v/>
          </cell>
          <cell r="BH22" t="str">
            <v/>
          </cell>
          <cell r="BI22" t="str">
            <v/>
          </cell>
          <cell r="BJ22" t="str">
            <v/>
          </cell>
          <cell r="BK22" t="str">
            <v/>
          </cell>
          <cell r="BL22" t="str">
            <v/>
          </cell>
          <cell r="BM22" t="str">
            <v/>
          </cell>
          <cell r="BN22" t="str">
            <v/>
          </cell>
          <cell r="BO22" t="str">
            <v/>
          </cell>
          <cell r="BP22" t="str">
            <v/>
          </cell>
          <cell r="BQ22" t="str">
            <v/>
          </cell>
          <cell r="BR22" t="str">
            <v/>
          </cell>
          <cell r="BS22" t="str">
            <v/>
          </cell>
          <cell r="BT22" t="str">
            <v/>
          </cell>
          <cell r="BU22" t="str">
            <v/>
          </cell>
          <cell r="BV22">
            <v>1150</v>
          </cell>
          <cell r="BW22">
            <v>548</v>
          </cell>
          <cell r="BX22">
            <v>0.47652173913043477</v>
          </cell>
          <cell r="BY22" t="str">
            <v xml:space="preserve">Fail in :       Math-Wri               </v>
          </cell>
          <cell r="BZ22" t="str">
            <v>C</v>
          </cell>
          <cell r="CA22">
            <v>27.5</v>
          </cell>
          <cell r="CB22">
            <v>2.3913043478260869</v>
          </cell>
        </row>
        <row r="23">
          <cell r="A23">
            <v>21</v>
          </cell>
          <cell r="B23" t="str">
            <v>Ishrat Jahan</v>
          </cell>
          <cell r="F23">
            <v>45</v>
          </cell>
          <cell r="G23">
            <v>18</v>
          </cell>
          <cell r="H23">
            <v>63</v>
          </cell>
          <cell r="I23">
            <v>3.5</v>
          </cell>
          <cell r="J23">
            <v>48</v>
          </cell>
          <cell r="K23">
            <v>10</v>
          </cell>
          <cell r="L23">
            <v>58</v>
          </cell>
          <cell r="M23">
            <v>3</v>
          </cell>
          <cell r="N23">
            <v>63</v>
          </cell>
          <cell r="O23">
            <v>3.5</v>
          </cell>
          <cell r="P23">
            <v>33</v>
          </cell>
          <cell r="Q23">
            <v>1</v>
          </cell>
          <cell r="R23">
            <v>31</v>
          </cell>
          <cell r="S23">
            <v>17</v>
          </cell>
          <cell r="T23">
            <v>48</v>
          </cell>
          <cell r="U23">
            <v>2</v>
          </cell>
          <cell r="V23">
            <v>35</v>
          </cell>
          <cell r="W23">
            <v>16</v>
          </cell>
          <cell r="X23">
            <v>51</v>
          </cell>
          <cell r="Y23">
            <v>3</v>
          </cell>
          <cell r="Z23">
            <v>34</v>
          </cell>
          <cell r="AA23">
            <v>18</v>
          </cell>
          <cell r="AB23">
            <v>52</v>
          </cell>
          <cell r="AC23">
            <v>3</v>
          </cell>
          <cell r="AD23">
            <v>40</v>
          </cell>
          <cell r="AE23">
            <v>22</v>
          </cell>
          <cell r="AF23">
            <v>62</v>
          </cell>
          <cell r="AG23">
            <v>3.5</v>
          </cell>
          <cell r="AH23">
            <v>36</v>
          </cell>
          <cell r="AI23">
            <v>14</v>
          </cell>
          <cell r="AJ23">
            <v>50</v>
          </cell>
          <cell r="AK23">
            <v>3</v>
          </cell>
          <cell r="AL23">
            <v>33</v>
          </cell>
          <cell r="AM23">
            <v>17</v>
          </cell>
          <cell r="AN23">
            <v>50</v>
          </cell>
          <cell r="AO23">
            <v>3</v>
          </cell>
          <cell r="AP23">
            <v>32</v>
          </cell>
          <cell r="AQ23">
            <v>12</v>
          </cell>
          <cell r="AR23">
            <v>24</v>
          </cell>
          <cell r="AS23">
            <v>68</v>
          </cell>
          <cell r="AT23">
            <v>3.5</v>
          </cell>
          <cell r="AU23">
            <v>12</v>
          </cell>
          <cell r="AV23">
            <v>20</v>
          </cell>
          <cell r="AW23">
            <v>32</v>
          </cell>
          <cell r="AX23">
            <v>3.5</v>
          </cell>
          <cell r="AY23" t="str">
            <v/>
          </cell>
          <cell r="AZ23" t="str">
            <v/>
          </cell>
          <cell r="BA23" t="str">
            <v/>
          </cell>
          <cell r="BB23" t="str">
            <v/>
          </cell>
          <cell r="BC23" t="str">
            <v/>
          </cell>
          <cell r="BD23" t="str">
            <v/>
          </cell>
          <cell r="BE23" t="str">
            <v/>
          </cell>
          <cell r="BF23" t="str">
            <v/>
          </cell>
          <cell r="BG23" t="str">
            <v/>
          </cell>
          <cell r="BH23" t="str">
            <v/>
          </cell>
          <cell r="BI23" t="str">
            <v/>
          </cell>
          <cell r="BJ23" t="str">
            <v/>
          </cell>
          <cell r="BK23" t="str">
            <v/>
          </cell>
          <cell r="BL23" t="str">
            <v/>
          </cell>
          <cell r="BM23" t="str">
            <v/>
          </cell>
          <cell r="BN23" t="str">
            <v/>
          </cell>
          <cell r="BO23" t="str">
            <v/>
          </cell>
          <cell r="BP23" t="str">
            <v/>
          </cell>
          <cell r="BQ23" t="str">
            <v/>
          </cell>
          <cell r="BR23" t="str">
            <v/>
          </cell>
          <cell r="BS23" t="str">
            <v/>
          </cell>
          <cell r="BT23" t="str">
            <v/>
          </cell>
          <cell r="BU23" t="str">
            <v/>
          </cell>
          <cell r="BV23">
            <v>1150</v>
          </cell>
          <cell r="BW23">
            <v>630</v>
          </cell>
          <cell r="BX23">
            <v>0.54782608695652169</v>
          </cell>
          <cell r="BY23" t="str">
            <v>Pass</v>
          </cell>
          <cell r="BZ23" t="str">
            <v>B</v>
          </cell>
          <cell r="CA23">
            <v>35.5</v>
          </cell>
          <cell r="CB23">
            <v>3.0869565217391304</v>
          </cell>
        </row>
        <row r="24">
          <cell r="A24">
            <v>22</v>
          </cell>
          <cell r="B24" t="str">
            <v>Sanjida Afroz</v>
          </cell>
          <cell r="F24">
            <v>44</v>
          </cell>
          <cell r="G24">
            <v>16</v>
          </cell>
          <cell r="H24">
            <v>60</v>
          </cell>
          <cell r="I24">
            <v>3.5</v>
          </cell>
          <cell r="J24">
            <v>43</v>
          </cell>
          <cell r="K24">
            <v>10</v>
          </cell>
          <cell r="L24">
            <v>53</v>
          </cell>
          <cell r="M24">
            <v>3</v>
          </cell>
          <cell r="N24">
            <v>53</v>
          </cell>
          <cell r="O24">
            <v>3</v>
          </cell>
          <cell r="P24">
            <v>35</v>
          </cell>
          <cell r="Q24">
            <v>1</v>
          </cell>
          <cell r="R24">
            <v>23</v>
          </cell>
          <cell r="S24">
            <v>10</v>
          </cell>
          <cell r="T24">
            <v>33</v>
          </cell>
          <cell r="U24">
            <v>1</v>
          </cell>
          <cell r="V24">
            <v>42</v>
          </cell>
          <cell r="W24">
            <v>16</v>
          </cell>
          <cell r="X24">
            <v>58</v>
          </cell>
          <cell r="Y24">
            <v>3</v>
          </cell>
          <cell r="Z24">
            <v>37</v>
          </cell>
          <cell r="AA24">
            <v>14</v>
          </cell>
          <cell r="AB24">
            <v>51</v>
          </cell>
          <cell r="AC24">
            <v>3</v>
          </cell>
          <cell r="AD24">
            <v>43</v>
          </cell>
          <cell r="AE24">
            <v>18</v>
          </cell>
          <cell r="AF24">
            <v>61</v>
          </cell>
          <cell r="AG24">
            <v>3.5</v>
          </cell>
          <cell r="AH24">
            <v>31</v>
          </cell>
          <cell r="AI24">
            <v>13</v>
          </cell>
          <cell r="AJ24">
            <v>44</v>
          </cell>
          <cell r="AK24">
            <v>2</v>
          </cell>
          <cell r="AL24">
            <v>34</v>
          </cell>
          <cell r="AM24">
            <v>16</v>
          </cell>
          <cell r="AN24">
            <v>50</v>
          </cell>
          <cell r="AO24">
            <v>3</v>
          </cell>
          <cell r="AP24">
            <v>32</v>
          </cell>
          <cell r="AQ24">
            <v>12</v>
          </cell>
          <cell r="AR24">
            <v>24</v>
          </cell>
          <cell r="AS24">
            <v>68</v>
          </cell>
          <cell r="AT24">
            <v>3.5</v>
          </cell>
          <cell r="AU24">
            <v>13</v>
          </cell>
          <cell r="AV24">
            <v>20</v>
          </cell>
          <cell r="AW24">
            <v>33</v>
          </cell>
          <cell r="AX24">
            <v>3.5</v>
          </cell>
          <cell r="AY24" t="str">
            <v/>
          </cell>
          <cell r="AZ24" t="str">
            <v/>
          </cell>
          <cell r="BA24" t="str">
            <v/>
          </cell>
          <cell r="BB24" t="str">
            <v/>
          </cell>
          <cell r="BC24" t="str">
            <v/>
          </cell>
          <cell r="BD24" t="str">
            <v/>
          </cell>
          <cell r="BE24" t="str">
            <v/>
          </cell>
          <cell r="BF24" t="str">
            <v/>
          </cell>
          <cell r="BG24" t="str">
            <v/>
          </cell>
          <cell r="BH24" t="str">
            <v/>
          </cell>
          <cell r="BI24" t="str">
            <v/>
          </cell>
          <cell r="BJ24" t="str">
            <v/>
          </cell>
          <cell r="BK24" t="str">
            <v/>
          </cell>
          <cell r="BL24" t="str">
            <v/>
          </cell>
          <cell r="BM24" t="str">
            <v/>
          </cell>
          <cell r="BN24" t="str">
            <v/>
          </cell>
          <cell r="BO24" t="str">
            <v/>
          </cell>
          <cell r="BP24" t="str">
            <v/>
          </cell>
          <cell r="BQ24" t="str">
            <v/>
          </cell>
          <cell r="BR24" t="str">
            <v/>
          </cell>
          <cell r="BS24" t="str">
            <v/>
          </cell>
          <cell r="BT24" t="str">
            <v/>
          </cell>
          <cell r="BU24" t="str">
            <v/>
          </cell>
          <cell r="BV24">
            <v>1150</v>
          </cell>
          <cell r="BW24">
            <v>599</v>
          </cell>
          <cell r="BX24">
            <v>0.52086956521739125</v>
          </cell>
          <cell r="BY24" t="str">
            <v>Pass</v>
          </cell>
          <cell r="BZ24" t="str">
            <v>C</v>
          </cell>
          <cell r="CA24">
            <v>33</v>
          </cell>
          <cell r="CB24">
            <v>2.8695652173913042</v>
          </cell>
        </row>
        <row r="25">
          <cell r="A25">
            <v>23</v>
          </cell>
          <cell r="B25" t="str">
            <v>Rubi Akter</v>
          </cell>
          <cell r="F25">
            <v>54</v>
          </cell>
          <cell r="G25">
            <v>15</v>
          </cell>
          <cell r="H25">
            <v>69</v>
          </cell>
          <cell r="I25">
            <v>3.5</v>
          </cell>
          <cell r="J25">
            <v>50</v>
          </cell>
          <cell r="K25">
            <v>11</v>
          </cell>
          <cell r="L25">
            <v>61</v>
          </cell>
          <cell r="M25">
            <v>3.5</v>
          </cell>
          <cell r="N25">
            <v>45</v>
          </cell>
          <cell r="O25">
            <v>2</v>
          </cell>
          <cell r="P25">
            <v>23</v>
          </cell>
          <cell r="Q25">
            <v>0</v>
          </cell>
          <cell r="R25">
            <v>16</v>
          </cell>
          <cell r="S25">
            <v>14</v>
          </cell>
          <cell r="T25">
            <v>30</v>
          </cell>
          <cell r="U25">
            <v>0</v>
          </cell>
          <cell r="V25">
            <v>37</v>
          </cell>
          <cell r="W25">
            <v>12</v>
          </cell>
          <cell r="X25">
            <v>49</v>
          </cell>
          <cell r="Y25">
            <v>2</v>
          </cell>
          <cell r="Z25">
            <v>24</v>
          </cell>
          <cell r="AA25">
            <v>16</v>
          </cell>
          <cell r="AB25">
            <v>40</v>
          </cell>
          <cell r="AC25">
            <v>2</v>
          </cell>
          <cell r="AD25">
            <v>50</v>
          </cell>
          <cell r="AE25">
            <v>14</v>
          </cell>
          <cell r="AF25">
            <v>64</v>
          </cell>
          <cell r="AG25">
            <v>3.5</v>
          </cell>
          <cell r="AH25">
            <v>27</v>
          </cell>
          <cell r="AI25">
            <v>12</v>
          </cell>
          <cell r="AJ25">
            <v>39</v>
          </cell>
          <cell r="AK25">
            <v>1</v>
          </cell>
          <cell r="AL25">
            <v>35</v>
          </cell>
          <cell r="AM25">
            <v>17</v>
          </cell>
          <cell r="AN25">
            <v>52</v>
          </cell>
          <cell r="AO25">
            <v>3</v>
          </cell>
          <cell r="AP25">
            <v>29</v>
          </cell>
          <cell r="AQ25">
            <v>10</v>
          </cell>
          <cell r="AR25">
            <v>24</v>
          </cell>
          <cell r="AS25">
            <v>63</v>
          </cell>
          <cell r="AT25">
            <v>3.5</v>
          </cell>
          <cell r="AU25">
            <v>13</v>
          </cell>
          <cell r="AV25">
            <v>20</v>
          </cell>
          <cell r="AW25">
            <v>33</v>
          </cell>
          <cell r="AX25">
            <v>3.5</v>
          </cell>
          <cell r="AY25" t="str">
            <v/>
          </cell>
          <cell r="AZ25" t="str">
            <v/>
          </cell>
          <cell r="BA25" t="str">
            <v/>
          </cell>
          <cell r="BB25" t="str">
            <v/>
          </cell>
          <cell r="BC25" t="str">
            <v/>
          </cell>
          <cell r="BD25" t="str">
            <v>Eng-2</v>
          </cell>
          <cell r="BE25" t="str">
            <v>Math-Wri</v>
          </cell>
          <cell r="BF25" t="str">
            <v/>
          </cell>
          <cell r="BG25" t="str">
            <v/>
          </cell>
          <cell r="BH25" t="str">
            <v/>
          </cell>
          <cell r="BI25" t="str">
            <v/>
          </cell>
          <cell r="BJ25" t="str">
            <v/>
          </cell>
          <cell r="BK25" t="str">
            <v/>
          </cell>
          <cell r="BL25" t="str">
            <v/>
          </cell>
          <cell r="BM25" t="str">
            <v/>
          </cell>
          <cell r="BN25" t="str">
            <v/>
          </cell>
          <cell r="BO25" t="str">
            <v/>
          </cell>
          <cell r="BP25" t="str">
            <v/>
          </cell>
          <cell r="BQ25" t="str">
            <v/>
          </cell>
          <cell r="BR25" t="str">
            <v/>
          </cell>
          <cell r="BS25" t="str">
            <v/>
          </cell>
          <cell r="BT25" t="str">
            <v/>
          </cell>
          <cell r="BU25" t="str">
            <v/>
          </cell>
          <cell r="BV25">
            <v>1150</v>
          </cell>
          <cell r="BW25">
            <v>568</v>
          </cell>
          <cell r="BX25">
            <v>0.49391304347826087</v>
          </cell>
          <cell r="BY25" t="str">
            <v xml:space="preserve">Fail in :      Eng-2 Math-Wri               </v>
          </cell>
          <cell r="BZ25" t="str">
            <v>C</v>
          </cell>
          <cell r="CA25">
            <v>27.5</v>
          </cell>
          <cell r="CB25">
            <v>2.3913043478260869</v>
          </cell>
        </row>
        <row r="26">
          <cell r="A26">
            <v>24</v>
          </cell>
          <cell r="B26" t="str">
            <v>Tanjina Akter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O26">
            <v>0</v>
          </cell>
          <cell r="P26">
            <v>0</v>
          </cell>
          <cell r="Q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 t="str">
            <v>Bang-1 Wri</v>
          </cell>
          <cell r="AZ26" t="str">
            <v>Bang-1 Mcq</v>
          </cell>
          <cell r="BA26" t="str">
            <v>Bang-2 Wri</v>
          </cell>
          <cell r="BB26" t="str">
            <v>Bang-2 Mcq</v>
          </cell>
          <cell r="BC26" t="str">
            <v>Eng-1</v>
          </cell>
          <cell r="BD26" t="str">
            <v>Eng-2</v>
          </cell>
          <cell r="BE26" t="str">
            <v>Math-Wri</v>
          </cell>
          <cell r="BF26" t="str">
            <v>Math-Mcq</v>
          </cell>
          <cell r="BG26" t="str">
            <v>Is-Wri</v>
          </cell>
          <cell r="BH26" t="str">
            <v>Is-Mcq</v>
          </cell>
          <cell r="BI26" t="str">
            <v>Acc-Wri</v>
          </cell>
          <cell r="BJ26" t="str">
            <v>Acc-Mcq</v>
          </cell>
          <cell r="BK26" t="str">
            <v>In.bu-Wri</v>
          </cell>
          <cell r="BL26" t="str">
            <v>In.bu-Mcq</v>
          </cell>
          <cell r="BM26" t="str">
            <v>Fin-Wri</v>
          </cell>
          <cell r="BN26" t="str">
            <v>Fin-Mcq</v>
          </cell>
          <cell r="BO26" t="str">
            <v>G.Sc-Wri</v>
          </cell>
          <cell r="BP26" t="str">
            <v>G.Sc-Mcq</v>
          </cell>
          <cell r="BQ26" t="str">
            <v>Ag-Wri</v>
          </cell>
          <cell r="BR26" t="str">
            <v>Ag-Mcq</v>
          </cell>
          <cell r="BS26" t="str">
            <v>Ag-Pra</v>
          </cell>
          <cell r="BT26" t="str">
            <v>Ict-Mcq</v>
          </cell>
          <cell r="BU26" t="str">
            <v>Ict-Pra</v>
          </cell>
          <cell r="BV26">
            <v>1150</v>
          </cell>
          <cell r="BW26">
            <v>0</v>
          </cell>
          <cell r="BX26">
            <v>0</v>
          </cell>
          <cell r="BY26" t="str">
            <v>Fail in : Bang-1 Wri Bang-1 Mcq Bang-2 Wri Bang-2 Mcq Eng-1 Eng-2 Math-Wri Math-Mcq Is-Wri Is-Mcq Acc-Wri Acc-Mcq In.bu-Wri In.bu-Mcq Fin-Mcq G.Sc-Wri G.Sc-Mcq Ag-Wri Ag-Mcq Ag-Pra Ict-Mcq Ict-Pra</v>
          </cell>
          <cell r="BZ26" t="str">
            <v>f</v>
          </cell>
          <cell r="CA26">
            <v>0</v>
          </cell>
          <cell r="CB26">
            <v>0</v>
          </cell>
        </row>
        <row r="27">
          <cell r="A27">
            <v>25</v>
          </cell>
          <cell r="B27" t="str">
            <v>Kulsum Akter</v>
          </cell>
          <cell r="F27">
            <v>46</v>
          </cell>
          <cell r="G27">
            <v>15</v>
          </cell>
          <cell r="H27">
            <v>61</v>
          </cell>
          <cell r="I27">
            <v>3.5</v>
          </cell>
          <cell r="J27">
            <v>41</v>
          </cell>
          <cell r="K27">
            <v>13</v>
          </cell>
          <cell r="L27">
            <v>54</v>
          </cell>
          <cell r="M27">
            <v>3</v>
          </cell>
          <cell r="N27">
            <v>56</v>
          </cell>
          <cell r="O27">
            <v>3</v>
          </cell>
          <cell r="P27">
            <v>38</v>
          </cell>
          <cell r="Q27">
            <v>1</v>
          </cell>
          <cell r="R27">
            <v>23</v>
          </cell>
          <cell r="S27">
            <v>11</v>
          </cell>
          <cell r="T27">
            <v>34</v>
          </cell>
          <cell r="U27">
            <v>1</v>
          </cell>
          <cell r="V27">
            <v>39</v>
          </cell>
          <cell r="W27">
            <v>10</v>
          </cell>
          <cell r="X27">
            <v>49</v>
          </cell>
          <cell r="Y27">
            <v>2</v>
          </cell>
          <cell r="Z27">
            <v>18</v>
          </cell>
          <cell r="AA27">
            <v>18</v>
          </cell>
          <cell r="AB27">
            <v>36</v>
          </cell>
          <cell r="AC27">
            <v>1</v>
          </cell>
          <cell r="AD27">
            <v>42</v>
          </cell>
          <cell r="AE27">
            <v>17</v>
          </cell>
          <cell r="AF27">
            <v>59</v>
          </cell>
          <cell r="AG27">
            <v>3</v>
          </cell>
          <cell r="AH27">
            <v>39</v>
          </cell>
          <cell r="AI27">
            <v>10</v>
          </cell>
          <cell r="AJ27">
            <v>49</v>
          </cell>
          <cell r="AK27">
            <v>2</v>
          </cell>
          <cell r="AL27">
            <v>37</v>
          </cell>
          <cell r="AM27">
            <v>19</v>
          </cell>
          <cell r="AN27">
            <v>56</v>
          </cell>
          <cell r="AO27">
            <v>3</v>
          </cell>
          <cell r="AP27">
            <v>31</v>
          </cell>
          <cell r="AQ27">
            <v>8</v>
          </cell>
          <cell r="AR27">
            <v>24</v>
          </cell>
          <cell r="AS27">
            <v>63</v>
          </cell>
          <cell r="AT27">
            <v>3.5</v>
          </cell>
          <cell r="AU27">
            <v>19</v>
          </cell>
          <cell r="AV27">
            <v>25</v>
          </cell>
          <cell r="AW27">
            <v>44</v>
          </cell>
          <cell r="AX27">
            <v>5</v>
          </cell>
          <cell r="AY27" t="str">
            <v/>
          </cell>
          <cell r="AZ27" t="str">
            <v/>
          </cell>
          <cell r="BA27" t="str">
            <v/>
          </cell>
          <cell r="BB27" t="str">
            <v/>
          </cell>
          <cell r="BC27" t="str">
            <v/>
          </cell>
          <cell r="BD27" t="str">
            <v/>
          </cell>
          <cell r="BE27" t="str">
            <v/>
          </cell>
          <cell r="BF27" t="str">
            <v/>
          </cell>
          <cell r="BG27" t="str">
            <v/>
          </cell>
          <cell r="BH27" t="str">
            <v/>
          </cell>
          <cell r="BI27" t="str">
            <v>Acc-Wri</v>
          </cell>
          <cell r="BJ27" t="str">
            <v/>
          </cell>
          <cell r="BK27" t="str">
            <v/>
          </cell>
          <cell r="BL27" t="str">
            <v/>
          </cell>
          <cell r="BM27" t="str">
            <v/>
          </cell>
          <cell r="BN27" t="str">
            <v/>
          </cell>
          <cell r="BO27" t="str">
            <v/>
          </cell>
          <cell r="BP27" t="str">
            <v/>
          </cell>
          <cell r="BQ27" t="str">
            <v/>
          </cell>
          <cell r="BR27" t="str">
            <v>Ag-Mcq</v>
          </cell>
          <cell r="BS27" t="str">
            <v/>
          </cell>
          <cell r="BT27" t="str">
            <v/>
          </cell>
          <cell r="BU27" t="str">
            <v/>
          </cell>
          <cell r="BV27">
            <v>1150</v>
          </cell>
          <cell r="BW27">
            <v>599</v>
          </cell>
          <cell r="BX27">
            <v>0.52086956521739125</v>
          </cell>
          <cell r="BY27" t="str">
            <v xml:space="preserve">Fail in :           Acc-Wri        Ag-Mcq   </v>
          </cell>
          <cell r="BZ27" t="str">
            <v>C</v>
          </cell>
          <cell r="CA27">
            <v>31</v>
          </cell>
          <cell r="CB27">
            <v>2.6956521739130435</v>
          </cell>
        </row>
        <row r="28">
          <cell r="A28">
            <v>26</v>
          </cell>
          <cell r="B28" t="str">
            <v>Mahina Ishrat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  <cell r="P28">
            <v>0</v>
          </cell>
          <cell r="Q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 t="str">
            <v>Bang-1 Wri</v>
          </cell>
          <cell r="AZ28" t="str">
            <v>Bang-1 Mcq</v>
          </cell>
          <cell r="BA28" t="str">
            <v>Bang-2 Wri</v>
          </cell>
          <cell r="BB28" t="str">
            <v>Bang-2 Mcq</v>
          </cell>
          <cell r="BC28" t="str">
            <v>Eng-1</v>
          </cell>
          <cell r="BD28" t="str">
            <v>Eng-2</v>
          </cell>
          <cell r="BE28" t="str">
            <v>Math-Wri</v>
          </cell>
          <cell r="BF28" t="str">
            <v>Math-Mcq</v>
          </cell>
          <cell r="BG28" t="str">
            <v>Is-Wri</v>
          </cell>
          <cell r="BH28" t="str">
            <v>Is-Mcq</v>
          </cell>
          <cell r="BI28" t="str">
            <v>Acc-Wri</v>
          </cell>
          <cell r="BJ28" t="str">
            <v>Acc-Mcq</v>
          </cell>
          <cell r="BK28" t="str">
            <v>In.bu-Wri</v>
          </cell>
          <cell r="BL28" t="str">
            <v>In.bu-Mcq</v>
          </cell>
          <cell r="BM28" t="str">
            <v>Fin-Wri</v>
          </cell>
          <cell r="BN28" t="str">
            <v>Fin-Mcq</v>
          </cell>
          <cell r="BO28" t="str">
            <v>G.Sc-Wri</v>
          </cell>
          <cell r="BP28" t="str">
            <v>G.Sc-Mcq</v>
          </cell>
          <cell r="BQ28" t="str">
            <v>Ag-Wri</v>
          </cell>
          <cell r="BR28" t="str">
            <v>Ag-Mcq</v>
          </cell>
          <cell r="BS28" t="str">
            <v>Ag-Pra</v>
          </cell>
          <cell r="BT28" t="str">
            <v>Ict-Mcq</v>
          </cell>
          <cell r="BU28" t="str">
            <v>Ict-Pra</v>
          </cell>
          <cell r="BV28">
            <v>1150</v>
          </cell>
          <cell r="BW28">
            <v>0</v>
          </cell>
          <cell r="BX28">
            <v>0</v>
          </cell>
          <cell r="BY28" t="str">
            <v>Fail in : Bang-1 Wri Bang-1 Mcq Bang-2 Wri Bang-2 Mcq Eng-1 Eng-2 Math-Wri Math-Mcq Is-Wri Is-Mcq Acc-Wri Acc-Mcq In.bu-Wri In.bu-Mcq Fin-Mcq G.Sc-Wri G.Sc-Mcq Ag-Wri Ag-Mcq Ag-Pra Ict-Mcq Ict-Pra</v>
          </cell>
          <cell r="BZ28" t="str">
            <v>f</v>
          </cell>
          <cell r="CA28">
            <v>0</v>
          </cell>
          <cell r="CB28">
            <v>0</v>
          </cell>
        </row>
        <row r="29">
          <cell r="A29">
            <v>27</v>
          </cell>
          <cell r="B29" t="str">
            <v>Sahida Akter</v>
          </cell>
          <cell r="F29">
            <v>39</v>
          </cell>
          <cell r="G29">
            <v>18</v>
          </cell>
          <cell r="H29">
            <v>57</v>
          </cell>
          <cell r="I29">
            <v>3</v>
          </cell>
          <cell r="J29">
            <v>36</v>
          </cell>
          <cell r="K29">
            <v>10</v>
          </cell>
          <cell r="L29">
            <v>46</v>
          </cell>
          <cell r="M29">
            <v>2</v>
          </cell>
          <cell r="N29">
            <v>56</v>
          </cell>
          <cell r="O29">
            <v>3</v>
          </cell>
          <cell r="P29">
            <v>33</v>
          </cell>
          <cell r="Q29">
            <v>1</v>
          </cell>
          <cell r="R29">
            <v>23</v>
          </cell>
          <cell r="S29">
            <v>10</v>
          </cell>
          <cell r="T29">
            <v>33</v>
          </cell>
          <cell r="U29">
            <v>1</v>
          </cell>
          <cell r="V29">
            <v>36</v>
          </cell>
          <cell r="W29">
            <v>16</v>
          </cell>
          <cell r="X29">
            <v>52</v>
          </cell>
          <cell r="Y29">
            <v>3</v>
          </cell>
          <cell r="Z29">
            <v>18</v>
          </cell>
          <cell r="AA29">
            <v>14</v>
          </cell>
          <cell r="AB29">
            <v>32</v>
          </cell>
          <cell r="AC29">
            <v>0</v>
          </cell>
          <cell r="AD29">
            <v>40</v>
          </cell>
          <cell r="AE29">
            <v>15</v>
          </cell>
          <cell r="AF29">
            <v>55</v>
          </cell>
          <cell r="AG29">
            <v>3</v>
          </cell>
          <cell r="AH29">
            <v>26</v>
          </cell>
          <cell r="AI29">
            <v>13</v>
          </cell>
          <cell r="AJ29">
            <v>39</v>
          </cell>
          <cell r="AK29">
            <v>1</v>
          </cell>
          <cell r="AL29">
            <v>34</v>
          </cell>
          <cell r="AM29">
            <v>18</v>
          </cell>
          <cell r="AN29">
            <v>52</v>
          </cell>
          <cell r="AO29">
            <v>3</v>
          </cell>
          <cell r="AP29">
            <v>28</v>
          </cell>
          <cell r="AQ29">
            <v>10</v>
          </cell>
          <cell r="AR29">
            <v>24</v>
          </cell>
          <cell r="AS29">
            <v>62</v>
          </cell>
          <cell r="AT29">
            <v>3.5</v>
          </cell>
          <cell r="AU29">
            <v>14</v>
          </cell>
          <cell r="AV29">
            <v>20</v>
          </cell>
          <cell r="AW29">
            <v>34</v>
          </cell>
          <cell r="AX29">
            <v>3.5</v>
          </cell>
          <cell r="AY29" t="str">
            <v/>
          </cell>
          <cell r="AZ29" t="str">
            <v/>
          </cell>
          <cell r="BA29" t="str">
            <v/>
          </cell>
          <cell r="BB29" t="str">
            <v/>
          </cell>
          <cell r="BC29" t="str">
            <v/>
          </cell>
          <cell r="BD29" t="str">
            <v/>
          </cell>
          <cell r="BE29" t="str">
            <v/>
          </cell>
          <cell r="BF29" t="str">
            <v/>
          </cell>
          <cell r="BG29" t="str">
            <v/>
          </cell>
          <cell r="BH29" t="str">
            <v/>
          </cell>
          <cell r="BI29" t="str">
            <v>Acc-Wri</v>
          </cell>
          <cell r="BJ29" t="str">
            <v/>
          </cell>
          <cell r="BK29" t="str">
            <v/>
          </cell>
          <cell r="BL29" t="str">
            <v/>
          </cell>
          <cell r="BM29" t="str">
            <v/>
          </cell>
          <cell r="BN29" t="str">
            <v/>
          </cell>
          <cell r="BO29" t="str">
            <v/>
          </cell>
          <cell r="BP29" t="str">
            <v/>
          </cell>
          <cell r="BQ29" t="str">
            <v/>
          </cell>
          <cell r="BR29" t="str">
            <v/>
          </cell>
          <cell r="BS29" t="str">
            <v/>
          </cell>
          <cell r="BT29" t="str">
            <v/>
          </cell>
          <cell r="BU29" t="str">
            <v/>
          </cell>
          <cell r="BV29">
            <v>1150</v>
          </cell>
          <cell r="BW29">
            <v>551</v>
          </cell>
          <cell r="BX29">
            <v>0.47913043478260869</v>
          </cell>
          <cell r="BY29" t="str">
            <v xml:space="preserve">Fail in :           Acc-Wri           </v>
          </cell>
          <cell r="BZ29" t="str">
            <v>C</v>
          </cell>
          <cell r="CA29">
            <v>27</v>
          </cell>
          <cell r="CB29">
            <v>2.347826086956522</v>
          </cell>
        </row>
        <row r="30">
          <cell r="A30">
            <v>28</v>
          </cell>
          <cell r="B30" t="str">
            <v>Taslima Akter</v>
          </cell>
          <cell r="F30">
            <v>35</v>
          </cell>
          <cell r="G30">
            <v>13</v>
          </cell>
          <cell r="H30">
            <v>48</v>
          </cell>
          <cell r="I30">
            <v>2</v>
          </cell>
          <cell r="J30">
            <v>45</v>
          </cell>
          <cell r="K30">
            <v>10</v>
          </cell>
          <cell r="L30">
            <v>55</v>
          </cell>
          <cell r="M30">
            <v>3</v>
          </cell>
          <cell r="N30">
            <v>48</v>
          </cell>
          <cell r="O30">
            <v>2</v>
          </cell>
          <cell r="P30">
            <v>37</v>
          </cell>
          <cell r="Q30">
            <v>1</v>
          </cell>
          <cell r="R30">
            <v>23</v>
          </cell>
          <cell r="S30">
            <v>10</v>
          </cell>
          <cell r="T30">
            <v>33</v>
          </cell>
          <cell r="U30">
            <v>1</v>
          </cell>
          <cell r="V30">
            <v>40</v>
          </cell>
          <cell r="W30">
            <v>13</v>
          </cell>
          <cell r="X30">
            <v>53</v>
          </cell>
          <cell r="Y30">
            <v>3</v>
          </cell>
          <cell r="Z30">
            <v>25</v>
          </cell>
          <cell r="AA30">
            <v>11</v>
          </cell>
          <cell r="AB30">
            <v>36</v>
          </cell>
          <cell r="AC30">
            <v>1</v>
          </cell>
          <cell r="AD30">
            <v>36</v>
          </cell>
          <cell r="AE30">
            <v>17</v>
          </cell>
          <cell r="AF30">
            <v>53</v>
          </cell>
          <cell r="AG30">
            <v>3</v>
          </cell>
          <cell r="AH30">
            <v>38</v>
          </cell>
          <cell r="AI30">
            <v>10</v>
          </cell>
          <cell r="AJ30">
            <v>48</v>
          </cell>
          <cell r="AK30">
            <v>2</v>
          </cell>
          <cell r="AL30">
            <v>41</v>
          </cell>
          <cell r="AM30">
            <v>12</v>
          </cell>
          <cell r="AN30">
            <v>53</v>
          </cell>
          <cell r="AO30">
            <v>3</v>
          </cell>
          <cell r="AP30">
            <v>33</v>
          </cell>
          <cell r="AQ30">
            <v>8</v>
          </cell>
          <cell r="AR30">
            <v>24</v>
          </cell>
          <cell r="AS30">
            <v>65</v>
          </cell>
          <cell r="AT30">
            <v>3.5</v>
          </cell>
          <cell r="AU30">
            <v>13</v>
          </cell>
          <cell r="AV30">
            <v>20</v>
          </cell>
          <cell r="AW30">
            <v>33</v>
          </cell>
          <cell r="AX30">
            <v>3.5</v>
          </cell>
          <cell r="AY30" t="str">
            <v/>
          </cell>
          <cell r="AZ30" t="str">
            <v/>
          </cell>
          <cell r="BA30" t="str">
            <v/>
          </cell>
          <cell r="BB30" t="str">
            <v/>
          </cell>
          <cell r="BC30" t="str">
            <v/>
          </cell>
          <cell r="BD30" t="str">
            <v/>
          </cell>
          <cell r="BE30" t="str">
            <v/>
          </cell>
          <cell r="BF30" t="str">
            <v/>
          </cell>
          <cell r="BG30" t="str">
            <v/>
          </cell>
          <cell r="BH30" t="str">
            <v/>
          </cell>
          <cell r="BI30" t="str">
            <v/>
          </cell>
          <cell r="BJ30" t="str">
            <v/>
          </cell>
          <cell r="BK30" t="str">
            <v/>
          </cell>
          <cell r="BL30" t="str">
            <v/>
          </cell>
          <cell r="BM30" t="str">
            <v/>
          </cell>
          <cell r="BN30" t="str">
            <v/>
          </cell>
          <cell r="BO30" t="str">
            <v/>
          </cell>
          <cell r="BP30" t="str">
            <v/>
          </cell>
          <cell r="BQ30" t="str">
            <v/>
          </cell>
          <cell r="BR30" t="str">
            <v>Ag-Mcq</v>
          </cell>
          <cell r="BS30" t="str">
            <v/>
          </cell>
          <cell r="BT30" t="str">
            <v/>
          </cell>
          <cell r="BU30" t="str">
            <v/>
          </cell>
          <cell r="BV30">
            <v>1150</v>
          </cell>
          <cell r="BW30">
            <v>562</v>
          </cell>
          <cell r="BX30">
            <v>0.48869565217391303</v>
          </cell>
          <cell r="BY30" t="str">
            <v>Pass</v>
          </cell>
          <cell r="BZ30" t="str">
            <v>C</v>
          </cell>
          <cell r="CA30">
            <v>28</v>
          </cell>
          <cell r="CB30">
            <v>2.4347826086956523</v>
          </cell>
        </row>
        <row r="31">
          <cell r="A31">
            <v>29</v>
          </cell>
          <cell r="B31" t="str">
            <v>Kulsum Akter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O31">
            <v>0</v>
          </cell>
          <cell r="P31">
            <v>0</v>
          </cell>
          <cell r="Q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 t="str">
            <v>Bang-1 Wri</v>
          </cell>
          <cell r="AZ31" t="str">
            <v>Bang-1 Mcq</v>
          </cell>
          <cell r="BA31" t="str">
            <v>Bang-2 Wri</v>
          </cell>
          <cell r="BB31" t="str">
            <v>Bang-2 Mcq</v>
          </cell>
          <cell r="BC31" t="str">
            <v>Eng-1</v>
          </cell>
          <cell r="BD31" t="str">
            <v>Eng-2</v>
          </cell>
          <cell r="BE31" t="str">
            <v>Math-Wri</v>
          </cell>
          <cell r="BF31" t="str">
            <v>Math-Mcq</v>
          </cell>
          <cell r="BG31" t="str">
            <v>Is-Wri</v>
          </cell>
          <cell r="BH31" t="str">
            <v>Is-Mcq</v>
          </cell>
          <cell r="BI31" t="str">
            <v>Acc-Wri</v>
          </cell>
          <cell r="BJ31" t="str">
            <v>Acc-Mcq</v>
          </cell>
          <cell r="BK31" t="str">
            <v>In.bu-Wri</v>
          </cell>
          <cell r="BL31" t="str">
            <v>In.bu-Mcq</v>
          </cell>
          <cell r="BM31" t="str">
            <v>Fin-Wri</v>
          </cell>
          <cell r="BN31" t="str">
            <v>Fin-Mcq</v>
          </cell>
          <cell r="BO31" t="str">
            <v>G.Sc-Wri</v>
          </cell>
          <cell r="BP31" t="str">
            <v>G.Sc-Mcq</v>
          </cell>
          <cell r="BQ31" t="str">
            <v>Ag-Wri</v>
          </cell>
          <cell r="BR31" t="str">
            <v>Ag-Mcq</v>
          </cell>
          <cell r="BS31" t="str">
            <v>Ag-Pra</v>
          </cell>
          <cell r="BT31" t="str">
            <v>Ict-Mcq</v>
          </cell>
          <cell r="BU31" t="str">
            <v>Ict-Pra</v>
          </cell>
          <cell r="BV31">
            <v>1150</v>
          </cell>
          <cell r="BW31">
            <v>0</v>
          </cell>
          <cell r="BX31">
            <v>0</v>
          </cell>
          <cell r="BY31" t="str">
            <v>Fail in : Bang-1 Wri Bang-1 Mcq Bang-2 Wri Bang-2 Mcq Eng-1 Eng-2 Math-Wri Math-Mcq Is-Wri Is-Mcq Acc-Wri Acc-Mcq In.bu-Wri In.bu-Mcq Fin-Mcq G.Sc-Wri G.Sc-Mcq Ag-Wri Ag-Mcq Ag-Pra Ict-Mcq Ict-Pra</v>
          </cell>
          <cell r="BZ31" t="str">
            <v>f</v>
          </cell>
          <cell r="CA31">
            <v>0</v>
          </cell>
          <cell r="CB31">
            <v>0</v>
          </cell>
        </row>
        <row r="32">
          <cell r="A32">
            <v>30</v>
          </cell>
          <cell r="B32" t="str">
            <v>Jhumur Akter</v>
          </cell>
          <cell r="F32">
            <v>38</v>
          </cell>
          <cell r="G32">
            <v>15</v>
          </cell>
          <cell r="H32">
            <v>53</v>
          </cell>
          <cell r="I32">
            <v>3</v>
          </cell>
          <cell r="J32">
            <v>47</v>
          </cell>
          <cell r="K32">
            <v>14</v>
          </cell>
          <cell r="L32">
            <v>61</v>
          </cell>
          <cell r="M32">
            <v>3.5</v>
          </cell>
          <cell r="N32">
            <v>45</v>
          </cell>
          <cell r="O32">
            <v>2</v>
          </cell>
          <cell r="P32">
            <v>33</v>
          </cell>
          <cell r="Q32">
            <v>1</v>
          </cell>
          <cell r="R32">
            <v>23</v>
          </cell>
          <cell r="S32">
            <v>10</v>
          </cell>
          <cell r="T32">
            <v>33</v>
          </cell>
          <cell r="U32">
            <v>1</v>
          </cell>
          <cell r="V32">
            <v>35</v>
          </cell>
          <cell r="W32">
            <v>12</v>
          </cell>
          <cell r="X32">
            <v>47</v>
          </cell>
          <cell r="Y32">
            <v>2</v>
          </cell>
          <cell r="Z32">
            <v>31</v>
          </cell>
          <cell r="AA32">
            <v>13</v>
          </cell>
          <cell r="AB32">
            <v>44</v>
          </cell>
          <cell r="AC32">
            <v>2</v>
          </cell>
          <cell r="AD32">
            <v>45</v>
          </cell>
          <cell r="AE32">
            <v>20</v>
          </cell>
          <cell r="AF32">
            <v>65</v>
          </cell>
          <cell r="AG32">
            <v>3.5</v>
          </cell>
          <cell r="AH32">
            <v>39</v>
          </cell>
          <cell r="AI32">
            <v>10</v>
          </cell>
          <cell r="AJ32">
            <v>49</v>
          </cell>
          <cell r="AK32">
            <v>2</v>
          </cell>
          <cell r="AL32">
            <v>38</v>
          </cell>
          <cell r="AM32">
            <v>12</v>
          </cell>
          <cell r="AN32">
            <v>50</v>
          </cell>
          <cell r="AO32">
            <v>3</v>
          </cell>
          <cell r="AP32">
            <v>29</v>
          </cell>
          <cell r="AQ32">
            <v>8</v>
          </cell>
          <cell r="AR32">
            <v>24</v>
          </cell>
          <cell r="AS32">
            <v>61</v>
          </cell>
          <cell r="AT32">
            <v>3.5</v>
          </cell>
          <cell r="AU32">
            <v>14</v>
          </cell>
          <cell r="AV32">
            <v>20</v>
          </cell>
          <cell r="AW32">
            <v>34</v>
          </cell>
          <cell r="AX32">
            <v>3.5</v>
          </cell>
          <cell r="AY32" t="str">
            <v/>
          </cell>
          <cell r="AZ32" t="str">
            <v/>
          </cell>
          <cell r="BA32" t="str">
            <v/>
          </cell>
          <cell r="BB32" t="str">
            <v/>
          </cell>
          <cell r="BC32" t="str">
            <v/>
          </cell>
          <cell r="BD32" t="str">
            <v/>
          </cell>
          <cell r="BE32" t="str">
            <v/>
          </cell>
          <cell r="BF32" t="str">
            <v/>
          </cell>
          <cell r="BG32" t="str">
            <v/>
          </cell>
          <cell r="BH32" t="str">
            <v/>
          </cell>
          <cell r="BI32" t="str">
            <v/>
          </cell>
          <cell r="BJ32" t="str">
            <v/>
          </cell>
          <cell r="BK32" t="str">
            <v/>
          </cell>
          <cell r="BL32" t="str">
            <v/>
          </cell>
          <cell r="BM32" t="str">
            <v/>
          </cell>
          <cell r="BN32" t="str">
            <v/>
          </cell>
          <cell r="BO32" t="str">
            <v/>
          </cell>
          <cell r="BP32" t="str">
            <v/>
          </cell>
          <cell r="BQ32" t="str">
            <v/>
          </cell>
          <cell r="BR32" t="str">
            <v>Ag-Mcq</v>
          </cell>
          <cell r="BS32" t="str">
            <v/>
          </cell>
          <cell r="BT32" t="str">
            <v/>
          </cell>
          <cell r="BU32" t="str">
            <v/>
          </cell>
          <cell r="BV32">
            <v>1150</v>
          </cell>
          <cell r="BW32">
            <v>575</v>
          </cell>
          <cell r="BX32">
            <v>0.5</v>
          </cell>
          <cell r="BY32" t="str">
            <v>Pass</v>
          </cell>
          <cell r="BZ32" t="str">
            <v>C</v>
          </cell>
          <cell r="CA32">
            <v>30</v>
          </cell>
          <cell r="CB32">
            <v>2.6086956521739131</v>
          </cell>
        </row>
        <row r="33">
          <cell r="A33">
            <v>31</v>
          </cell>
          <cell r="B33" t="str">
            <v>Poli Akter</v>
          </cell>
          <cell r="F33">
            <v>36</v>
          </cell>
          <cell r="G33">
            <v>14</v>
          </cell>
          <cell r="H33">
            <v>50</v>
          </cell>
          <cell r="I33">
            <v>3</v>
          </cell>
          <cell r="J33">
            <v>44</v>
          </cell>
          <cell r="K33">
            <v>10</v>
          </cell>
          <cell r="L33">
            <v>54</v>
          </cell>
          <cell r="M33">
            <v>3</v>
          </cell>
          <cell r="N33">
            <v>38</v>
          </cell>
          <cell r="O33">
            <v>1</v>
          </cell>
          <cell r="P33">
            <v>33</v>
          </cell>
          <cell r="Q33">
            <v>1</v>
          </cell>
          <cell r="R33">
            <v>6</v>
          </cell>
          <cell r="S33">
            <v>14</v>
          </cell>
          <cell r="T33">
            <v>20</v>
          </cell>
          <cell r="U33">
            <v>0</v>
          </cell>
          <cell r="V33">
            <v>36</v>
          </cell>
          <cell r="W33">
            <v>14</v>
          </cell>
          <cell r="X33">
            <v>50</v>
          </cell>
          <cell r="Y33">
            <v>3</v>
          </cell>
          <cell r="Z33">
            <v>16</v>
          </cell>
          <cell r="AA33">
            <v>13</v>
          </cell>
          <cell r="AB33">
            <v>29</v>
          </cell>
          <cell r="AC33">
            <v>0</v>
          </cell>
          <cell r="AD33">
            <v>37</v>
          </cell>
          <cell r="AE33">
            <v>18</v>
          </cell>
          <cell r="AF33">
            <v>55</v>
          </cell>
          <cell r="AG33">
            <v>3</v>
          </cell>
          <cell r="AH33">
            <v>34</v>
          </cell>
          <cell r="AI33">
            <v>10</v>
          </cell>
          <cell r="AJ33">
            <v>44</v>
          </cell>
          <cell r="AK33">
            <v>2</v>
          </cell>
          <cell r="AL33">
            <v>33</v>
          </cell>
          <cell r="AM33">
            <v>12</v>
          </cell>
          <cell r="AN33">
            <v>45</v>
          </cell>
          <cell r="AO33">
            <v>2</v>
          </cell>
          <cell r="AP33">
            <v>24</v>
          </cell>
          <cell r="AQ33">
            <v>8</v>
          </cell>
          <cell r="AR33">
            <v>24</v>
          </cell>
          <cell r="AS33">
            <v>56</v>
          </cell>
          <cell r="AT33">
            <v>3</v>
          </cell>
          <cell r="AU33">
            <v>19</v>
          </cell>
          <cell r="AV33">
            <v>25</v>
          </cell>
          <cell r="AW33">
            <v>44</v>
          </cell>
          <cell r="AX33">
            <v>5</v>
          </cell>
          <cell r="AY33" t="str">
            <v/>
          </cell>
          <cell r="AZ33" t="str">
            <v/>
          </cell>
          <cell r="BA33" t="str">
            <v/>
          </cell>
          <cell r="BB33" t="str">
            <v/>
          </cell>
          <cell r="BC33" t="str">
            <v/>
          </cell>
          <cell r="BD33" t="str">
            <v/>
          </cell>
          <cell r="BE33" t="str">
            <v>Math-Wri</v>
          </cell>
          <cell r="BF33" t="str">
            <v/>
          </cell>
          <cell r="BG33" t="str">
            <v/>
          </cell>
          <cell r="BH33" t="str">
            <v/>
          </cell>
          <cell r="BI33" t="str">
            <v>Acc-Wri</v>
          </cell>
          <cell r="BJ33" t="str">
            <v/>
          </cell>
          <cell r="BK33" t="str">
            <v/>
          </cell>
          <cell r="BL33" t="str">
            <v/>
          </cell>
          <cell r="BM33" t="str">
            <v/>
          </cell>
          <cell r="BN33" t="str">
            <v/>
          </cell>
          <cell r="BO33" t="str">
            <v/>
          </cell>
          <cell r="BP33" t="str">
            <v/>
          </cell>
          <cell r="BQ33" t="str">
            <v/>
          </cell>
          <cell r="BR33" t="str">
            <v>Ag-Mcq</v>
          </cell>
          <cell r="BS33" t="str">
            <v/>
          </cell>
          <cell r="BT33" t="str">
            <v/>
          </cell>
          <cell r="BU33" t="str">
            <v/>
          </cell>
          <cell r="BV33">
            <v>1150</v>
          </cell>
          <cell r="BW33">
            <v>518</v>
          </cell>
          <cell r="BX33">
            <v>0.45043478260869563</v>
          </cell>
          <cell r="BY33" t="str">
            <v xml:space="preserve">Fail in :       Math-Wri    Acc-Wri        Ag-Mcq   </v>
          </cell>
          <cell r="BZ33" t="str">
            <v>C</v>
          </cell>
          <cell r="CA33">
            <v>26</v>
          </cell>
          <cell r="CB33">
            <v>2.2608695652173911</v>
          </cell>
        </row>
        <row r="34">
          <cell r="A34">
            <v>32</v>
          </cell>
          <cell r="B34" t="str">
            <v>Fatematuz Johra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23</v>
          </cell>
          <cell r="AA34">
            <v>11</v>
          </cell>
          <cell r="AB34">
            <v>34</v>
          </cell>
          <cell r="AC34">
            <v>1</v>
          </cell>
          <cell r="AD34">
            <v>38</v>
          </cell>
          <cell r="AE34">
            <v>13</v>
          </cell>
          <cell r="AF34">
            <v>51</v>
          </cell>
          <cell r="AG34">
            <v>3</v>
          </cell>
          <cell r="AH34">
            <v>36</v>
          </cell>
          <cell r="AI34">
            <v>12</v>
          </cell>
          <cell r="AJ34">
            <v>48</v>
          </cell>
          <cell r="AK34">
            <v>2</v>
          </cell>
          <cell r="AL34">
            <v>38</v>
          </cell>
          <cell r="AM34">
            <v>10</v>
          </cell>
          <cell r="AN34">
            <v>48</v>
          </cell>
          <cell r="AO34">
            <v>2</v>
          </cell>
          <cell r="AP34">
            <v>30</v>
          </cell>
          <cell r="AQ34">
            <v>10</v>
          </cell>
          <cell r="AR34">
            <v>0</v>
          </cell>
          <cell r="AS34">
            <v>40</v>
          </cell>
          <cell r="AT34">
            <v>2</v>
          </cell>
          <cell r="AU34">
            <v>12</v>
          </cell>
          <cell r="AV34">
            <v>20</v>
          </cell>
          <cell r="AW34">
            <v>32</v>
          </cell>
          <cell r="AX34">
            <v>3.5</v>
          </cell>
          <cell r="AY34" t="str">
            <v>Bang-1 Wri</v>
          </cell>
          <cell r="AZ34" t="str">
            <v>Bang-1 Mcq</v>
          </cell>
          <cell r="BA34" t="str">
            <v>Bang-2 Wri</v>
          </cell>
          <cell r="BB34" t="str">
            <v>Bang-2 Mcq</v>
          </cell>
          <cell r="BC34" t="str">
            <v>Eng-1</v>
          </cell>
          <cell r="BD34" t="str">
            <v>Eng-2</v>
          </cell>
          <cell r="BE34" t="str">
            <v>Math-Wri</v>
          </cell>
          <cell r="BF34" t="str">
            <v>Math-Mcq</v>
          </cell>
          <cell r="BG34" t="str">
            <v>Is-Wri</v>
          </cell>
          <cell r="BH34" t="str">
            <v>Is-Mcq</v>
          </cell>
          <cell r="BI34" t="str">
            <v/>
          </cell>
          <cell r="BJ34" t="str">
            <v/>
          </cell>
          <cell r="BK34" t="str">
            <v/>
          </cell>
          <cell r="BL34" t="str">
            <v/>
          </cell>
          <cell r="BM34" t="str">
            <v/>
          </cell>
          <cell r="BN34" t="str">
            <v/>
          </cell>
          <cell r="BO34" t="str">
            <v/>
          </cell>
          <cell r="BP34" t="str">
            <v/>
          </cell>
          <cell r="BQ34" t="str">
            <v/>
          </cell>
          <cell r="BR34" t="str">
            <v/>
          </cell>
          <cell r="BS34" t="str">
            <v>Ag-Pra</v>
          </cell>
          <cell r="BT34" t="str">
            <v/>
          </cell>
          <cell r="BU34" t="str">
            <v/>
          </cell>
          <cell r="BV34">
            <v>1150</v>
          </cell>
          <cell r="BW34">
            <v>253</v>
          </cell>
          <cell r="BX34">
            <v>0.22</v>
          </cell>
          <cell r="BY34" t="str">
            <v xml:space="preserve">Fail in : Bang-1 Wri Bang-1 Mcq Bang-2 Wri Bang-2 Mcq Eng-1 Eng-2 Math-Wri Math-Mcq Is-Wri Is-Mcq          Ag-Pra  </v>
          </cell>
          <cell r="BZ34" t="str">
            <v>D</v>
          </cell>
          <cell r="CA34">
            <v>13.5</v>
          </cell>
          <cell r="CB34">
            <v>1.173913043478261</v>
          </cell>
        </row>
        <row r="35">
          <cell r="A35">
            <v>33</v>
          </cell>
          <cell r="B35" t="str">
            <v>Marjahan Akter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O35">
            <v>0</v>
          </cell>
          <cell r="P35">
            <v>0</v>
          </cell>
          <cell r="Q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30</v>
          </cell>
          <cell r="AQ35">
            <v>0</v>
          </cell>
          <cell r="AR35">
            <v>0</v>
          </cell>
          <cell r="AS35">
            <v>30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 t="str">
            <v>Bang-1 Wri</v>
          </cell>
          <cell r="AZ35" t="str">
            <v>Bang-1 Mcq</v>
          </cell>
          <cell r="BA35" t="str">
            <v>Bang-2 Wri</v>
          </cell>
          <cell r="BB35" t="str">
            <v>Bang-2 Mcq</v>
          </cell>
          <cell r="BC35" t="str">
            <v>Eng-1</v>
          </cell>
          <cell r="BD35" t="str">
            <v>Eng-2</v>
          </cell>
          <cell r="BE35" t="str">
            <v>Math-Wri</v>
          </cell>
          <cell r="BF35" t="str">
            <v>Math-Mcq</v>
          </cell>
          <cell r="BG35" t="str">
            <v>Is-Wri</v>
          </cell>
          <cell r="BH35" t="str">
            <v>Is-Mcq</v>
          </cell>
          <cell r="BI35" t="str">
            <v>Acc-Wri</v>
          </cell>
          <cell r="BJ35" t="str">
            <v>Acc-Mcq</v>
          </cell>
          <cell r="BK35" t="str">
            <v>In.bu-Wri</v>
          </cell>
          <cell r="BL35" t="str">
            <v>In.bu-Mcq</v>
          </cell>
          <cell r="BM35" t="str">
            <v>Fin-Wri</v>
          </cell>
          <cell r="BN35" t="str">
            <v>Fin-Mcq</v>
          </cell>
          <cell r="BO35" t="str">
            <v>G.Sc-Wri</v>
          </cell>
          <cell r="BP35" t="str">
            <v>G.Sc-Mcq</v>
          </cell>
          <cell r="BQ35" t="str">
            <v/>
          </cell>
          <cell r="BR35" t="str">
            <v>Ag-Mcq</v>
          </cell>
          <cell r="BS35" t="str">
            <v>Ag-Pra</v>
          </cell>
          <cell r="BT35" t="str">
            <v>Ict-Mcq</v>
          </cell>
          <cell r="BU35" t="str">
            <v>Ict-Pra</v>
          </cell>
          <cell r="BV35">
            <v>1150</v>
          </cell>
          <cell r="BW35">
            <v>30</v>
          </cell>
          <cell r="BX35">
            <v>2.6086956521739129E-2</v>
          </cell>
          <cell r="BY35" t="str">
            <v>Fail in : Bang-1 Wri Bang-1 Mcq Bang-2 Wri Bang-2 Mcq Eng-1 Eng-2 Math-Wri Math-Mcq Is-Wri Is-Mcq Acc-Wri Acc-Mcq In.bu-Wri In.bu-Mcq Fin-Mcq G.Sc-Wri G.Sc-Mcq  Ag-Mcq Ag-Pra Ict-Mcq Ict-Pra</v>
          </cell>
          <cell r="BZ35" t="str">
            <v>f</v>
          </cell>
          <cell r="CA35">
            <v>0</v>
          </cell>
          <cell r="CB35">
            <v>0</v>
          </cell>
        </row>
        <row r="36">
          <cell r="A36">
            <v>34</v>
          </cell>
          <cell r="B36" t="str">
            <v>Sumona Akter</v>
          </cell>
          <cell r="F36">
            <v>45</v>
          </cell>
          <cell r="G36">
            <v>10</v>
          </cell>
          <cell r="H36">
            <v>55</v>
          </cell>
          <cell r="I36">
            <v>3</v>
          </cell>
          <cell r="J36">
            <v>45</v>
          </cell>
          <cell r="K36">
            <v>14</v>
          </cell>
          <cell r="L36">
            <v>59</v>
          </cell>
          <cell r="M36">
            <v>3</v>
          </cell>
          <cell r="N36">
            <v>44</v>
          </cell>
          <cell r="O36">
            <v>2</v>
          </cell>
          <cell r="P36">
            <v>31</v>
          </cell>
          <cell r="Q36">
            <v>0</v>
          </cell>
          <cell r="R36">
            <v>24</v>
          </cell>
          <cell r="S36">
            <v>10</v>
          </cell>
          <cell r="T36">
            <v>34</v>
          </cell>
          <cell r="U36">
            <v>1</v>
          </cell>
          <cell r="V36">
            <v>33</v>
          </cell>
          <cell r="W36">
            <v>20</v>
          </cell>
          <cell r="X36">
            <v>53</v>
          </cell>
          <cell r="Y36">
            <v>3</v>
          </cell>
          <cell r="Z36">
            <v>27</v>
          </cell>
          <cell r="AA36">
            <v>16</v>
          </cell>
          <cell r="AB36">
            <v>43</v>
          </cell>
          <cell r="AC36">
            <v>2</v>
          </cell>
          <cell r="AD36">
            <v>36</v>
          </cell>
          <cell r="AE36">
            <v>17</v>
          </cell>
          <cell r="AF36">
            <v>53</v>
          </cell>
          <cell r="AG36">
            <v>3</v>
          </cell>
          <cell r="AH36">
            <v>31</v>
          </cell>
          <cell r="AI36">
            <v>13</v>
          </cell>
          <cell r="AJ36">
            <v>44</v>
          </cell>
          <cell r="AK36">
            <v>2</v>
          </cell>
          <cell r="AL36">
            <v>31</v>
          </cell>
          <cell r="AM36">
            <v>15</v>
          </cell>
          <cell r="AN36">
            <v>46</v>
          </cell>
          <cell r="AO36">
            <v>2</v>
          </cell>
          <cell r="AP36">
            <v>27</v>
          </cell>
          <cell r="AQ36">
            <v>9</v>
          </cell>
          <cell r="AR36">
            <v>24</v>
          </cell>
          <cell r="AS36">
            <v>60</v>
          </cell>
          <cell r="AT36">
            <v>3.5</v>
          </cell>
          <cell r="AU36">
            <v>9</v>
          </cell>
          <cell r="AV36">
            <v>20</v>
          </cell>
          <cell r="AW36">
            <v>29</v>
          </cell>
          <cell r="AX36">
            <v>3</v>
          </cell>
          <cell r="AY36" t="str">
            <v/>
          </cell>
          <cell r="AZ36" t="str">
            <v/>
          </cell>
          <cell r="BA36" t="str">
            <v/>
          </cell>
          <cell r="BB36" t="str">
            <v/>
          </cell>
          <cell r="BC36" t="str">
            <v/>
          </cell>
          <cell r="BD36" t="str">
            <v>Eng-2</v>
          </cell>
          <cell r="BE36" t="str">
            <v/>
          </cell>
          <cell r="BF36" t="str">
            <v/>
          </cell>
          <cell r="BG36" t="str">
            <v/>
          </cell>
          <cell r="BH36" t="str">
            <v/>
          </cell>
          <cell r="BI36" t="str">
            <v/>
          </cell>
          <cell r="BJ36" t="str">
            <v/>
          </cell>
          <cell r="BK36" t="str">
            <v/>
          </cell>
          <cell r="BL36" t="str">
            <v/>
          </cell>
          <cell r="BM36" t="str">
            <v/>
          </cell>
          <cell r="BN36" t="str">
            <v/>
          </cell>
          <cell r="BO36" t="str">
            <v/>
          </cell>
          <cell r="BP36" t="str">
            <v/>
          </cell>
          <cell r="BQ36" t="str">
            <v/>
          </cell>
          <cell r="BR36" t="str">
            <v>Ag-Mcq</v>
          </cell>
          <cell r="BS36" t="str">
            <v/>
          </cell>
          <cell r="BT36" t="str">
            <v/>
          </cell>
          <cell r="BU36" t="str">
            <v/>
          </cell>
          <cell r="BV36">
            <v>1150</v>
          </cell>
          <cell r="BW36">
            <v>551</v>
          </cell>
          <cell r="BX36">
            <v>0.47913043478260869</v>
          </cell>
          <cell r="BY36" t="str">
            <v xml:space="preserve">Fail in :      Eng-2             Ag-Mcq   </v>
          </cell>
          <cell r="BZ36" t="str">
            <v>C</v>
          </cell>
          <cell r="CA36">
            <v>27.5</v>
          </cell>
          <cell r="CB36">
            <v>2.3913043478260869</v>
          </cell>
        </row>
        <row r="37">
          <cell r="A37">
            <v>35</v>
          </cell>
          <cell r="B37" t="str">
            <v>Sowity Akter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O37">
            <v>0</v>
          </cell>
          <cell r="P37">
            <v>0</v>
          </cell>
          <cell r="Q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24</v>
          </cell>
          <cell r="AS37">
            <v>24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 t="str">
            <v>Bang-1 Wri</v>
          </cell>
          <cell r="AZ37" t="str">
            <v>Bang-1 Mcq</v>
          </cell>
          <cell r="BA37" t="str">
            <v>Bang-2 Wri</v>
          </cell>
          <cell r="BB37" t="str">
            <v>Bang-2 Mcq</v>
          </cell>
          <cell r="BC37" t="str">
            <v>Eng-1</v>
          </cell>
          <cell r="BD37" t="str">
            <v>Eng-2</v>
          </cell>
          <cell r="BE37" t="str">
            <v>Math-Wri</v>
          </cell>
          <cell r="BF37" t="str">
            <v>Math-Mcq</v>
          </cell>
          <cell r="BG37" t="str">
            <v>Is-Wri</v>
          </cell>
          <cell r="BH37" t="str">
            <v>Is-Mcq</v>
          </cell>
          <cell r="BI37" t="str">
            <v>Acc-Wri</v>
          </cell>
          <cell r="BJ37" t="str">
            <v>Acc-Mcq</v>
          </cell>
          <cell r="BK37" t="str">
            <v>In.bu-Wri</v>
          </cell>
          <cell r="BL37" t="str">
            <v>In.bu-Mcq</v>
          </cell>
          <cell r="BM37" t="str">
            <v>Fin-Wri</v>
          </cell>
          <cell r="BN37" t="str">
            <v>Fin-Mcq</v>
          </cell>
          <cell r="BO37" t="str">
            <v>G.Sc-Wri</v>
          </cell>
          <cell r="BP37" t="str">
            <v>G.Sc-Mcq</v>
          </cell>
          <cell r="BQ37" t="str">
            <v>Ag-Wri</v>
          </cell>
          <cell r="BR37" t="str">
            <v>Ag-Mcq</v>
          </cell>
          <cell r="BS37" t="str">
            <v/>
          </cell>
          <cell r="BT37" t="str">
            <v>Ict-Mcq</v>
          </cell>
          <cell r="BU37" t="str">
            <v>Ict-Pra</v>
          </cell>
          <cell r="BV37">
            <v>1150</v>
          </cell>
          <cell r="BW37">
            <v>24</v>
          </cell>
          <cell r="BX37">
            <v>2.0869565217391306E-2</v>
          </cell>
          <cell r="BY37" t="str">
            <v>Fail in : Bang-1 Wri Bang-1 Mcq Bang-2 Wri Bang-2 Mcq Eng-1 Eng-2 Math-Wri Math-Mcq Is-Wri Is-Mcq Acc-Wri Acc-Mcq In.bu-Wri In.bu-Mcq Fin-Mcq G.Sc-Wri G.Sc-Mcq Ag-Wri Ag-Mcq  Ict-Mcq Ict-Pra</v>
          </cell>
          <cell r="BZ37" t="str">
            <v>f</v>
          </cell>
          <cell r="CA37">
            <v>0</v>
          </cell>
          <cell r="CB37">
            <v>0</v>
          </cell>
        </row>
        <row r="38">
          <cell r="A38">
            <v>36</v>
          </cell>
          <cell r="B38" t="str">
            <v>Nasima Akter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O38">
            <v>0</v>
          </cell>
          <cell r="P38">
            <v>0</v>
          </cell>
          <cell r="Q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24</v>
          </cell>
          <cell r="AS38">
            <v>24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 t="str">
            <v>Bang-1 Wri</v>
          </cell>
          <cell r="AZ38" t="str">
            <v>Bang-1 Mcq</v>
          </cell>
          <cell r="BA38" t="str">
            <v>Bang-2 Wri</v>
          </cell>
          <cell r="BB38" t="str">
            <v>Bang-2 Mcq</v>
          </cell>
          <cell r="BC38" t="str">
            <v>Eng-1</v>
          </cell>
          <cell r="BD38" t="str">
            <v>Eng-2</v>
          </cell>
          <cell r="BE38" t="str">
            <v>Math-Wri</v>
          </cell>
          <cell r="BF38" t="str">
            <v>Math-Mcq</v>
          </cell>
          <cell r="BG38" t="str">
            <v>Is-Wri</v>
          </cell>
          <cell r="BH38" t="str">
            <v>Is-Mcq</v>
          </cell>
          <cell r="BI38" t="str">
            <v>Acc-Wri</v>
          </cell>
          <cell r="BJ38" t="str">
            <v>Acc-Mcq</v>
          </cell>
          <cell r="BK38" t="str">
            <v>In.bu-Wri</v>
          </cell>
          <cell r="BL38" t="str">
            <v>In.bu-Mcq</v>
          </cell>
          <cell r="BM38" t="str">
            <v>Fin-Wri</v>
          </cell>
          <cell r="BN38" t="str">
            <v>Fin-Mcq</v>
          </cell>
          <cell r="BO38" t="str">
            <v>G.Sc-Wri</v>
          </cell>
          <cell r="BP38" t="str">
            <v>G.Sc-Mcq</v>
          </cell>
          <cell r="BQ38" t="str">
            <v>Ag-Wri</v>
          </cell>
          <cell r="BR38" t="str">
            <v>Ag-Mcq</v>
          </cell>
          <cell r="BS38" t="str">
            <v/>
          </cell>
          <cell r="BT38" t="str">
            <v>Ict-Mcq</v>
          </cell>
          <cell r="BU38" t="str">
            <v>Ict-Pra</v>
          </cell>
          <cell r="BV38">
            <v>1150</v>
          </cell>
          <cell r="BW38">
            <v>24</v>
          </cell>
          <cell r="BX38">
            <v>2.0869565217391306E-2</v>
          </cell>
          <cell r="BY38" t="str">
            <v>Fail in : Bang-1 Wri Bang-1 Mcq Bang-2 Wri Bang-2 Mcq Eng-1 Eng-2 Math-Wri Math-Mcq Is-Wri Is-Mcq Acc-Wri Acc-Mcq In.bu-Wri In.bu-Mcq Fin-Mcq G.Sc-Wri G.Sc-Mcq Ag-Wri Ag-Mcq  Ict-Mcq Ict-Pra</v>
          </cell>
          <cell r="BZ38" t="str">
            <v>f</v>
          </cell>
          <cell r="CA38">
            <v>0</v>
          </cell>
          <cell r="CB38">
            <v>0</v>
          </cell>
        </row>
        <row r="39">
          <cell r="A39">
            <v>37</v>
          </cell>
          <cell r="B39" t="str">
            <v>Parul Akter</v>
          </cell>
          <cell r="F39">
            <v>40</v>
          </cell>
          <cell r="G39">
            <v>21</v>
          </cell>
          <cell r="H39">
            <v>61</v>
          </cell>
          <cell r="I39">
            <v>3.5</v>
          </cell>
          <cell r="J39">
            <v>46</v>
          </cell>
          <cell r="K39">
            <v>10</v>
          </cell>
          <cell r="L39">
            <v>56</v>
          </cell>
          <cell r="M39">
            <v>3</v>
          </cell>
          <cell r="N39">
            <v>41</v>
          </cell>
          <cell r="O39">
            <v>2</v>
          </cell>
          <cell r="P39">
            <v>43</v>
          </cell>
          <cell r="Q39">
            <v>2</v>
          </cell>
          <cell r="R39">
            <v>23</v>
          </cell>
          <cell r="S39">
            <v>12</v>
          </cell>
          <cell r="T39">
            <v>35</v>
          </cell>
          <cell r="U39">
            <v>1</v>
          </cell>
          <cell r="V39">
            <v>32</v>
          </cell>
          <cell r="W39">
            <v>10</v>
          </cell>
          <cell r="X39">
            <v>42</v>
          </cell>
          <cell r="Y39">
            <v>2</v>
          </cell>
          <cell r="Z39">
            <v>31</v>
          </cell>
          <cell r="AA39">
            <v>16</v>
          </cell>
          <cell r="AB39">
            <v>47</v>
          </cell>
          <cell r="AC39">
            <v>2</v>
          </cell>
          <cell r="AD39">
            <v>36</v>
          </cell>
          <cell r="AE39">
            <v>16</v>
          </cell>
          <cell r="AF39">
            <v>52</v>
          </cell>
          <cell r="AG39">
            <v>3</v>
          </cell>
          <cell r="AH39">
            <v>30</v>
          </cell>
          <cell r="AI39">
            <v>12</v>
          </cell>
          <cell r="AJ39">
            <v>42</v>
          </cell>
          <cell r="AK39">
            <v>2</v>
          </cell>
          <cell r="AL39">
            <v>32</v>
          </cell>
          <cell r="AM39">
            <v>15</v>
          </cell>
          <cell r="AN39">
            <v>47</v>
          </cell>
          <cell r="AO39">
            <v>2</v>
          </cell>
          <cell r="AP39">
            <v>28</v>
          </cell>
          <cell r="AQ39">
            <v>13</v>
          </cell>
          <cell r="AR39">
            <v>24</v>
          </cell>
          <cell r="AS39">
            <v>65</v>
          </cell>
          <cell r="AT39">
            <v>3.5</v>
          </cell>
          <cell r="AU39">
            <v>16</v>
          </cell>
          <cell r="AV39">
            <v>25</v>
          </cell>
          <cell r="AW39">
            <v>41</v>
          </cell>
          <cell r="AX39">
            <v>5</v>
          </cell>
          <cell r="AY39" t="str">
            <v/>
          </cell>
          <cell r="AZ39" t="str">
            <v/>
          </cell>
          <cell r="BA39" t="str">
            <v/>
          </cell>
          <cell r="BB39" t="str">
            <v/>
          </cell>
          <cell r="BC39" t="str">
            <v/>
          </cell>
          <cell r="BD39" t="str">
            <v/>
          </cell>
          <cell r="BE39" t="str">
            <v/>
          </cell>
          <cell r="BF39" t="str">
            <v/>
          </cell>
          <cell r="BG39" t="str">
            <v/>
          </cell>
          <cell r="BH39" t="str">
            <v/>
          </cell>
          <cell r="BI39" t="str">
            <v/>
          </cell>
          <cell r="BJ39" t="str">
            <v/>
          </cell>
          <cell r="BK39" t="str">
            <v/>
          </cell>
          <cell r="BL39" t="str">
            <v/>
          </cell>
          <cell r="BM39" t="str">
            <v/>
          </cell>
          <cell r="BN39" t="str">
            <v/>
          </cell>
          <cell r="BO39" t="str">
            <v/>
          </cell>
          <cell r="BP39" t="str">
            <v/>
          </cell>
          <cell r="BQ39" t="str">
            <v/>
          </cell>
          <cell r="BR39" t="str">
            <v/>
          </cell>
          <cell r="BS39" t="str">
            <v/>
          </cell>
          <cell r="BT39" t="str">
            <v/>
          </cell>
          <cell r="BU39" t="str">
            <v/>
          </cell>
          <cell r="BV39">
            <v>1150</v>
          </cell>
          <cell r="BW39">
            <v>572</v>
          </cell>
          <cell r="BX39">
            <v>0.49739130434782608</v>
          </cell>
          <cell r="BY39" t="str">
            <v>Pass</v>
          </cell>
          <cell r="BZ39" t="str">
            <v>C</v>
          </cell>
          <cell r="CA39">
            <v>31</v>
          </cell>
          <cell r="CB39">
            <v>2.6956521739130435</v>
          </cell>
        </row>
        <row r="40">
          <cell r="A40">
            <v>38</v>
          </cell>
          <cell r="B40" t="str">
            <v>Sidratul Montaha</v>
          </cell>
          <cell r="F40">
            <v>37</v>
          </cell>
          <cell r="G40">
            <v>18</v>
          </cell>
          <cell r="H40">
            <v>55</v>
          </cell>
          <cell r="I40">
            <v>3</v>
          </cell>
          <cell r="J40">
            <v>43</v>
          </cell>
          <cell r="K40">
            <v>15</v>
          </cell>
          <cell r="L40">
            <v>58</v>
          </cell>
          <cell r="M40">
            <v>3</v>
          </cell>
          <cell r="N40">
            <v>43</v>
          </cell>
          <cell r="O40">
            <v>2</v>
          </cell>
          <cell r="P40">
            <v>33</v>
          </cell>
          <cell r="Q40">
            <v>1</v>
          </cell>
          <cell r="R40">
            <v>31</v>
          </cell>
          <cell r="S40">
            <v>17</v>
          </cell>
          <cell r="T40">
            <v>48</v>
          </cell>
          <cell r="U40">
            <v>2</v>
          </cell>
          <cell r="V40">
            <v>37</v>
          </cell>
          <cell r="W40">
            <v>22</v>
          </cell>
          <cell r="X40">
            <v>59</v>
          </cell>
          <cell r="Y40">
            <v>3</v>
          </cell>
          <cell r="Z40">
            <v>36</v>
          </cell>
          <cell r="AA40">
            <v>20</v>
          </cell>
          <cell r="AB40">
            <v>56</v>
          </cell>
          <cell r="AC40">
            <v>3</v>
          </cell>
          <cell r="AD40">
            <v>45</v>
          </cell>
          <cell r="AE40">
            <v>20</v>
          </cell>
          <cell r="AF40">
            <v>65</v>
          </cell>
          <cell r="AG40">
            <v>3.5</v>
          </cell>
          <cell r="AH40">
            <v>39</v>
          </cell>
          <cell r="AI40">
            <v>19</v>
          </cell>
          <cell r="AJ40">
            <v>58</v>
          </cell>
          <cell r="AK40">
            <v>3</v>
          </cell>
          <cell r="AL40">
            <v>32</v>
          </cell>
          <cell r="AM40">
            <v>16</v>
          </cell>
          <cell r="AN40">
            <v>48</v>
          </cell>
          <cell r="AO40">
            <v>2</v>
          </cell>
          <cell r="AP40">
            <v>33</v>
          </cell>
          <cell r="AQ40">
            <v>12</v>
          </cell>
          <cell r="AR40">
            <v>24</v>
          </cell>
          <cell r="AS40">
            <v>69</v>
          </cell>
          <cell r="AT40">
            <v>3.5</v>
          </cell>
          <cell r="AU40">
            <v>17</v>
          </cell>
          <cell r="AV40">
            <v>25</v>
          </cell>
          <cell r="AW40">
            <v>42</v>
          </cell>
          <cell r="AX40">
            <v>5</v>
          </cell>
          <cell r="AY40" t="str">
            <v/>
          </cell>
          <cell r="AZ40" t="str">
            <v/>
          </cell>
          <cell r="BA40" t="str">
            <v/>
          </cell>
          <cell r="BB40" t="str">
            <v/>
          </cell>
          <cell r="BC40" t="str">
            <v/>
          </cell>
          <cell r="BD40" t="str">
            <v/>
          </cell>
          <cell r="BE40" t="str">
            <v/>
          </cell>
          <cell r="BF40" t="str">
            <v/>
          </cell>
          <cell r="BG40" t="str">
            <v/>
          </cell>
          <cell r="BH40" t="str">
            <v/>
          </cell>
          <cell r="BI40" t="str">
            <v/>
          </cell>
          <cell r="BJ40" t="str">
            <v/>
          </cell>
          <cell r="BK40" t="str">
            <v/>
          </cell>
          <cell r="BL40" t="str">
            <v/>
          </cell>
          <cell r="BM40" t="str">
            <v/>
          </cell>
          <cell r="BN40" t="str">
            <v/>
          </cell>
          <cell r="BO40" t="str">
            <v/>
          </cell>
          <cell r="BP40" t="str">
            <v/>
          </cell>
          <cell r="BQ40" t="str">
            <v/>
          </cell>
          <cell r="BR40" t="str">
            <v/>
          </cell>
          <cell r="BS40" t="str">
            <v/>
          </cell>
          <cell r="BT40" t="str">
            <v/>
          </cell>
          <cell r="BU40" t="str">
            <v/>
          </cell>
          <cell r="BV40">
            <v>1150</v>
          </cell>
          <cell r="BW40">
            <v>634</v>
          </cell>
          <cell r="BX40">
            <v>0.55130434782608695</v>
          </cell>
          <cell r="BY40" t="str">
            <v>Pass</v>
          </cell>
          <cell r="BZ40" t="str">
            <v>C</v>
          </cell>
          <cell r="CA40">
            <v>34</v>
          </cell>
          <cell r="CB40">
            <v>2.9565217391304346</v>
          </cell>
        </row>
        <row r="41">
          <cell r="A41">
            <v>39</v>
          </cell>
          <cell r="B41" t="str">
            <v>Sathi Akter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T41">
            <v>0</v>
          </cell>
          <cell r="U41">
            <v>0</v>
          </cell>
          <cell r="V41">
            <v>35</v>
          </cell>
          <cell r="W41">
            <v>13</v>
          </cell>
          <cell r="X41">
            <v>48</v>
          </cell>
          <cell r="Y41">
            <v>2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 t="str">
            <v>Bang-1 Wri</v>
          </cell>
          <cell r="AZ41" t="str">
            <v>Bang-1 Mcq</v>
          </cell>
          <cell r="BA41" t="str">
            <v>Bang-2 Wri</v>
          </cell>
          <cell r="BB41" t="str">
            <v>Bang-2 Mcq</v>
          </cell>
          <cell r="BC41" t="str">
            <v>Eng-1</v>
          </cell>
          <cell r="BD41" t="str">
            <v>Eng-2</v>
          </cell>
          <cell r="BE41" t="str">
            <v>Math-Wri</v>
          </cell>
          <cell r="BF41" t="str">
            <v>Math-Mcq</v>
          </cell>
          <cell r="BG41" t="str">
            <v/>
          </cell>
          <cell r="BH41" t="str">
            <v/>
          </cell>
          <cell r="BI41" t="str">
            <v>Acc-Wri</v>
          </cell>
          <cell r="BJ41" t="str">
            <v>Acc-Mcq</v>
          </cell>
          <cell r="BK41" t="str">
            <v>In.bu-Wri</v>
          </cell>
          <cell r="BL41" t="str">
            <v>In.bu-Mcq</v>
          </cell>
          <cell r="BM41" t="str">
            <v>Fin-Wri</v>
          </cell>
          <cell r="BN41" t="str">
            <v>Fin-Mcq</v>
          </cell>
          <cell r="BO41" t="str">
            <v>G.Sc-Wri</v>
          </cell>
          <cell r="BP41" t="str">
            <v>G.Sc-Mcq</v>
          </cell>
          <cell r="BQ41" t="str">
            <v>Ag-Wri</v>
          </cell>
          <cell r="BR41" t="str">
            <v>Ag-Mcq</v>
          </cell>
          <cell r="BS41" t="str">
            <v>Ag-Pra</v>
          </cell>
          <cell r="BT41" t="str">
            <v>Ict-Mcq</v>
          </cell>
          <cell r="BU41" t="str">
            <v>Ict-Pra</v>
          </cell>
          <cell r="BV41">
            <v>1150</v>
          </cell>
          <cell r="BW41">
            <v>48</v>
          </cell>
          <cell r="BX41">
            <v>4.1739130434782612E-2</v>
          </cell>
          <cell r="BY41" t="str">
            <v>Fail in : Bang-1 Wri Bang-1 Mcq Bang-2 Wri Bang-2 Mcq Eng-1 Eng-2 Math-Wri Math-Mcq   Acc-Wri Acc-Mcq In.bu-Wri In.bu-Mcq Fin-Mcq G.Sc-Wri G.Sc-Mcq Ag-Wri Ag-Mcq Ag-Pra Ict-Mcq Ict-Pra</v>
          </cell>
          <cell r="BZ41" t="str">
            <v>f</v>
          </cell>
          <cell r="CA41">
            <v>2</v>
          </cell>
          <cell r="CB41">
            <v>0.17391304347826086</v>
          </cell>
        </row>
        <row r="42">
          <cell r="A42">
            <v>40</v>
          </cell>
          <cell r="B42" t="str">
            <v>Tahmina Akter</v>
          </cell>
          <cell r="F42">
            <v>34</v>
          </cell>
          <cell r="G42">
            <v>12</v>
          </cell>
          <cell r="H42">
            <v>46</v>
          </cell>
          <cell r="I42">
            <v>2</v>
          </cell>
          <cell r="J42">
            <v>40</v>
          </cell>
          <cell r="K42">
            <v>10</v>
          </cell>
          <cell r="L42">
            <v>50</v>
          </cell>
          <cell r="M42">
            <v>3</v>
          </cell>
          <cell r="N42">
            <v>23</v>
          </cell>
          <cell r="O42">
            <v>0</v>
          </cell>
          <cell r="P42">
            <v>25</v>
          </cell>
          <cell r="Q42">
            <v>0</v>
          </cell>
          <cell r="R42">
            <v>11</v>
          </cell>
          <cell r="S42">
            <v>5</v>
          </cell>
          <cell r="T42">
            <v>16</v>
          </cell>
          <cell r="U42">
            <v>0</v>
          </cell>
          <cell r="V42">
            <v>29</v>
          </cell>
          <cell r="W42">
            <v>11</v>
          </cell>
          <cell r="X42">
            <v>40</v>
          </cell>
          <cell r="Y42">
            <v>2</v>
          </cell>
          <cell r="Z42">
            <v>30</v>
          </cell>
          <cell r="AA42">
            <v>10</v>
          </cell>
          <cell r="AB42">
            <v>40</v>
          </cell>
          <cell r="AC42">
            <v>2</v>
          </cell>
          <cell r="AD42">
            <v>37</v>
          </cell>
          <cell r="AE42">
            <v>14</v>
          </cell>
          <cell r="AF42">
            <v>51</v>
          </cell>
          <cell r="AG42">
            <v>3</v>
          </cell>
          <cell r="AH42">
            <v>25</v>
          </cell>
          <cell r="AI42">
            <v>10</v>
          </cell>
          <cell r="AJ42">
            <v>35</v>
          </cell>
          <cell r="AK42">
            <v>1</v>
          </cell>
          <cell r="AL42">
            <v>33</v>
          </cell>
          <cell r="AM42">
            <v>16</v>
          </cell>
          <cell r="AN42">
            <v>49</v>
          </cell>
          <cell r="AO42">
            <v>2</v>
          </cell>
          <cell r="AP42">
            <v>33</v>
          </cell>
          <cell r="AQ42">
            <v>13</v>
          </cell>
          <cell r="AR42">
            <v>24</v>
          </cell>
          <cell r="AS42">
            <v>70</v>
          </cell>
          <cell r="AT42">
            <v>4</v>
          </cell>
          <cell r="AU42">
            <v>15</v>
          </cell>
          <cell r="AV42">
            <v>25</v>
          </cell>
          <cell r="AW42">
            <v>40</v>
          </cell>
          <cell r="AX42">
            <v>5</v>
          </cell>
          <cell r="AY42" t="str">
            <v/>
          </cell>
          <cell r="AZ42" t="str">
            <v/>
          </cell>
          <cell r="BA42" t="str">
            <v/>
          </cell>
          <cell r="BB42" t="str">
            <v/>
          </cell>
          <cell r="BC42" t="str">
            <v>Eng-1</v>
          </cell>
          <cell r="BD42" t="str">
            <v>Eng-2</v>
          </cell>
          <cell r="BE42" t="str">
            <v>Math-Wri</v>
          </cell>
          <cell r="BF42" t="str">
            <v>Math-Mcq</v>
          </cell>
          <cell r="BG42" t="str">
            <v/>
          </cell>
          <cell r="BH42" t="str">
            <v/>
          </cell>
          <cell r="BI42" t="str">
            <v/>
          </cell>
          <cell r="BJ42" t="str">
            <v/>
          </cell>
          <cell r="BK42" t="str">
            <v/>
          </cell>
          <cell r="BL42" t="str">
            <v/>
          </cell>
          <cell r="BM42" t="str">
            <v/>
          </cell>
          <cell r="BN42" t="str">
            <v/>
          </cell>
          <cell r="BO42" t="str">
            <v/>
          </cell>
          <cell r="BP42" t="str">
            <v/>
          </cell>
          <cell r="BQ42" t="str">
            <v/>
          </cell>
          <cell r="BR42" t="str">
            <v/>
          </cell>
          <cell r="BS42" t="str">
            <v/>
          </cell>
          <cell r="BT42" t="str">
            <v/>
          </cell>
          <cell r="BU42" t="str">
            <v/>
          </cell>
          <cell r="BV42">
            <v>1150</v>
          </cell>
          <cell r="BW42">
            <v>485</v>
          </cell>
          <cell r="BX42">
            <v>0.42173913043478262</v>
          </cell>
          <cell r="BY42" t="str">
            <v xml:space="preserve">Fail in :     Eng-1 Eng-2 Math-Wri Math-Mcq              </v>
          </cell>
          <cell r="BZ42" t="str">
            <v>C</v>
          </cell>
          <cell r="CA42">
            <v>24</v>
          </cell>
          <cell r="CB42">
            <v>2.0869565217391304</v>
          </cell>
        </row>
        <row r="43">
          <cell r="A43">
            <v>41</v>
          </cell>
          <cell r="B43" t="str">
            <v>Tanjina Akter</v>
          </cell>
          <cell r="F43">
            <v>32</v>
          </cell>
          <cell r="G43">
            <v>12</v>
          </cell>
          <cell r="H43">
            <v>44</v>
          </cell>
          <cell r="I43">
            <v>2</v>
          </cell>
          <cell r="J43">
            <v>36</v>
          </cell>
          <cell r="K43">
            <v>13</v>
          </cell>
          <cell r="L43">
            <v>49</v>
          </cell>
          <cell r="M43">
            <v>2</v>
          </cell>
          <cell r="N43">
            <v>33</v>
          </cell>
          <cell r="O43">
            <v>1</v>
          </cell>
          <cell r="P43">
            <v>36</v>
          </cell>
          <cell r="Q43">
            <v>1</v>
          </cell>
          <cell r="R43">
            <v>5</v>
          </cell>
          <cell r="S43">
            <v>10</v>
          </cell>
          <cell r="T43">
            <v>15</v>
          </cell>
          <cell r="U43">
            <v>0</v>
          </cell>
          <cell r="V43">
            <v>29</v>
          </cell>
          <cell r="W43">
            <v>13</v>
          </cell>
          <cell r="X43">
            <v>42</v>
          </cell>
          <cell r="Y43">
            <v>2</v>
          </cell>
          <cell r="Z43">
            <v>23</v>
          </cell>
          <cell r="AA43">
            <v>14</v>
          </cell>
          <cell r="AB43">
            <v>37</v>
          </cell>
          <cell r="AC43">
            <v>1</v>
          </cell>
          <cell r="AD43">
            <v>42</v>
          </cell>
          <cell r="AE43">
            <v>17</v>
          </cell>
          <cell r="AF43">
            <v>59</v>
          </cell>
          <cell r="AG43">
            <v>3</v>
          </cell>
          <cell r="AH43">
            <v>29</v>
          </cell>
          <cell r="AI43">
            <v>16</v>
          </cell>
          <cell r="AJ43">
            <v>45</v>
          </cell>
          <cell r="AK43">
            <v>2</v>
          </cell>
          <cell r="AL43">
            <v>27</v>
          </cell>
          <cell r="AM43">
            <v>12</v>
          </cell>
          <cell r="AN43">
            <v>39</v>
          </cell>
          <cell r="AO43">
            <v>1</v>
          </cell>
          <cell r="AP43">
            <v>22</v>
          </cell>
          <cell r="AQ43">
            <v>8</v>
          </cell>
          <cell r="AR43">
            <v>24</v>
          </cell>
          <cell r="AS43">
            <v>54</v>
          </cell>
          <cell r="AT43">
            <v>3</v>
          </cell>
          <cell r="AU43">
            <v>8</v>
          </cell>
          <cell r="AV43">
            <v>20</v>
          </cell>
          <cell r="AW43">
            <v>28</v>
          </cell>
          <cell r="AX43">
            <v>3</v>
          </cell>
          <cell r="AY43" t="str">
            <v/>
          </cell>
          <cell r="AZ43" t="str">
            <v/>
          </cell>
          <cell r="BA43" t="str">
            <v/>
          </cell>
          <cell r="BB43" t="str">
            <v/>
          </cell>
          <cell r="BC43" t="str">
            <v/>
          </cell>
          <cell r="BD43" t="str">
            <v/>
          </cell>
          <cell r="BE43" t="str">
            <v>Math-Wri</v>
          </cell>
          <cell r="BF43" t="str">
            <v/>
          </cell>
          <cell r="BG43" t="str">
            <v/>
          </cell>
          <cell r="BH43" t="str">
            <v/>
          </cell>
          <cell r="BI43" t="str">
            <v/>
          </cell>
          <cell r="BJ43" t="str">
            <v/>
          </cell>
          <cell r="BK43" t="str">
            <v/>
          </cell>
          <cell r="BL43" t="str">
            <v/>
          </cell>
          <cell r="BM43" t="str">
            <v/>
          </cell>
          <cell r="BN43" t="str">
            <v/>
          </cell>
          <cell r="BO43" t="str">
            <v/>
          </cell>
          <cell r="BP43" t="str">
            <v/>
          </cell>
          <cell r="BQ43" t="str">
            <v/>
          </cell>
          <cell r="BR43" t="str">
            <v>Ag-Mcq</v>
          </cell>
          <cell r="BS43" t="str">
            <v/>
          </cell>
          <cell r="BT43" t="str">
            <v/>
          </cell>
          <cell r="BU43" t="str">
            <v/>
          </cell>
          <cell r="BV43">
            <v>1150</v>
          </cell>
          <cell r="BW43">
            <v>481</v>
          </cell>
          <cell r="BX43">
            <v>0.41826086956521741</v>
          </cell>
          <cell r="BY43" t="str">
            <v xml:space="preserve">Fail in :       Math-Wri            Ag-Mcq   </v>
          </cell>
          <cell r="BZ43" t="str">
            <v>D</v>
          </cell>
          <cell r="CA43">
            <v>21</v>
          </cell>
          <cell r="CB43">
            <v>1.826086956521739</v>
          </cell>
        </row>
        <row r="44">
          <cell r="A44">
            <v>42</v>
          </cell>
          <cell r="B44" t="str">
            <v>Salma Akter</v>
          </cell>
          <cell r="F44">
            <v>33</v>
          </cell>
          <cell r="G44">
            <v>6</v>
          </cell>
          <cell r="H44">
            <v>39</v>
          </cell>
          <cell r="I44">
            <v>1</v>
          </cell>
          <cell r="J44">
            <v>31</v>
          </cell>
          <cell r="K44">
            <v>10</v>
          </cell>
          <cell r="L44">
            <v>41</v>
          </cell>
          <cell r="M44">
            <v>2</v>
          </cell>
          <cell r="N44">
            <v>36</v>
          </cell>
          <cell r="O44">
            <v>1</v>
          </cell>
          <cell r="P44">
            <v>22</v>
          </cell>
          <cell r="Q44">
            <v>0</v>
          </cell>
          <cell r="R44">
            <v>5</v>
          </cell>
          <cell r="S44">
            <v>5</v>
          </cell>
          <cell r="T44">
            <v>10</v>
          </cell>
          <cell r="U44">
            <v>0</v>
          </cell>
          <cell r="V44">
            <v>30</v>
          </cell>
          <cell r="W44">
            <v>11</v>
          </cell>
          <cell r="X44">
            <v>41</v>
          </cell>
          <cell r="Y44">
            <v>2</v>
          </cell>
          <cell r="Z44">
            <v>23</v>
          </cell>
          <cell r="AA44">
            <v>16</v>
          </cell>
          <cell r="AB44">
            <v>39</v>
          </cell>
          <cell r="AC44">
            <v>1</v>
          </cell>
          <cell r="AD44">
            <v>28</v>
          </cell>
          <cell r="AE44">
            <v>19</v>
          </cell>
          <cell r="AF44">
            <v>47</v>
          </cell>
          <cell r="AG44">
            <v>2</v>
          </cell>
          <cell r="AH44">
            <v>26</v>
          </cell>
          <cell r="AI44">
            <v>10</v>
          </cell>
          <cell r="AJ44">
            <v>36</v>
          </cell>
          <cell r="AK44">
            <v>1</v>
          </cell>
          <cell r="AL44">
            <v>27</v>
          </cell>
          <cell r="AM44">
            <v>4</v>
          </cell>
          <cell r="AN44">
            <v>31</v>
          </cell>
          <cell r="AO44">
            <v>0</v>
          </cell>
          <cell r="AP44">
            <v>28</v>
          </cell>
          <cell r="AQ44">
            <v>9</v>
          </cell>
          <cell r="AR44">
            <v>24</v>
          </cell>
          <cell r="AS44">
            <v>61</v>
          </cell>
          <cell r="AT44">
            <v>3.5</v>
          </cell>
          <cell r="AU44">
            <v>8</v>
          </cell>
          <cell r="AV44">
            <v>20</v>
          </cell>
          <cell r="AW44">
            <v>28</v>
          </cell>
          <cell r="AX44">
            <v>3</v>
          </cell>
          <cell r="AY44" t="str">
            <v/>
          </cell>
          <cell r="AZ44" t="str">
            <v>Bang-1 Mcq</v>
          </cell>
          <cell r="BA44" t="str">
            <v/>
          </cell>
          <cell r="BB44" t="str">
            <v/>
          </cell>
          <cell r="BC44" t="str">
            <v/>
          </cell>
          <cell r="BD44" t="str">
            <v>Eng-2</v>
          </cell>
          <cell r="BE44" t="str">
            <v>Math-Wri</v>
          </cell>
          <cell r="BF44" t="str">
            <v>Math-Mcq</v>
          </cell>
          <cell r="BG44" t="str">
            <v/>
          </cell>
          <cell r="BH44" t="str">
            <v/>
          </cell>
          <cell r="BI44" t="str">
            <v/>
          </cell>
          <cell r="BJ44" t="str">
            <v/>
          </cell>
          <cell r="BK44" t="str">
            <v/>
          </cell>
          <cell r="BL44" t="str">
            <v/>
          </cell>
          <cell r="BM44" t="str">
            <v/>
          </cell>
          <cell r="BN44" t="str">
            <v/>
          </cell>
          <cell r="BO44" t="str">
            <v/>
          </cell>
          <cell r="BP44" t="str">
            <v>G.Sc-Mcq</v>
          </cell>
          <cell r="BQ44" t="str">
            <v/>
          </cell>
          <cell r="BR44" t="str">
            <v>Ag-Mcq</v>
          </cell>
          <cell r="BS44" t="str">
            <v/>
          </cell>
          <cell r="BT44" t="str">
            <v/>
          </cell>
          <cell r="BU44" t="str">
            <v/>
          </cell>
          <cell r="BV44">
            <v>1150</v>
          </cell>
          <cell r="BW44">
            <v>431</v>
          </cell>
          <cell r="BX44">
            <v>0.37478260869565216</v>
          </cell>
          <cell r="BY44" t="str">
            <v xml:space="preserve">Fail in :  Bang-1 Mcq    Eng-2 Math-Wri Math-Mcq         G.Sc-Mcq  Ag-Mcq   </v>
          </cell>
          <cell r="BZ44" t="str">
            <v>D</v>
          </cell>
          <cell r="CA44">
            <v>16.5</v>
          </cell>
          <cell r="CB44">
            <v>1.4347826086956521</v>
          </cell>
        </row>
        <row r="45">
          <cell r="A45">
            <v>43</v>
          </cell>
          <cell r="B45" t="str">
            <v>Jaheda Akter</v>
          </cell>
          <cell r="F45">
            <v>33</v>
          </cell>
          <cell r="G45">
            <v>12</v>
          </cell>
          <cell r="H45">
            <v>45</v>
          </cell>
          <cell r="I45">
            <v>2</v>
          </cell>
          <cell r="J45">
            <v>35</v>
          </cell>
          <cell r="K45">
            <v>10</v>
          </cell>
          <cell r="L45">
            <v>45</v>
          </cell>
          <cell r="M45">
            <v>2</v>
          </cell>
          <cell r="N45">
            <v>33</v>
          </cell>
          <cell r="O45">
            <v>1</v>
          </cell>
          <cell r="P45">
            <v>26</v>
          </cell>
          <cell r="Q45">
            <v>0</v>
          </cell>
          <cell r="R45">
            <v>6</v>
          </cell>
          <cell r="S45">
            <v>10</v>
          </cell>
          <cell r="T45">
            <v>16</v>
          </cell>
          <cell r="U45">
            <v>0</v>
          </cell>
          <cell r="V45">
            <v>31</v>
          </cell>
          <cell r="W45">
            <v>13</v>
          </cell>
          <cell r="X45">
            <v>44</v>
          </cell>
          <cell r="Y45">
            <v>2</v>
          </cell>
          <cell r="Z45">
            <v>24</v>
          </cell>
          <cell r="AA45">
            <v>13</v>
          </cell>
          <cell r="AB45">
            <v>37</v>
          </cell>
          <cell r="AC45">
            <v>1</v>
          </cell>
          <cell r="AD45">
            <v>30</v>
          </cell>
          <cell r="AE45">
            <v>18</v>
          </cell>
          <cell r="AF45">
            <v>48</v>
          </cell>
          <cell r="AG45">
            <v>2</v>
          </cell>
          <cell r="AH45">
            <v>17</v>
          </cell>
          <cell r="AI45">
            <v>12</v>
          </cell>
          <cell r="AJ45">
            <v>29</v>
          </cell>
          <cell r="AK45">
            <v>0</v>
          </cell>
          <cell r="AL45">
            <v>29</v>
          </cell>
          <cell r="AM45">
            <v>10</v>
          </cell>
          <cell r="AN45">
            <v>39</v>
          </cell>
          <cell r="AO45">
            <v>1</v>
          </cell>
          <cell r="AP45">
            <v>29</v>
          </cell>
          <cell r="AQ45">
            <v>8</v>
          </cell>
          <cell r="AR45">
            <v>24</v>
          </cell>
          <cell r="AS45">
            <v>61</v>
          </cell>
          <cell r="AT45">
            <v>3.5</v>
          </cell>
          <cell r="AU45">
            <v>8</v>
          </cell>
          <cell r="AV45">
            <v>20</v>
          </cell>
          <cell r="AW45">
            <v>28</v>
          </cell>
          <cell r="AX45">
            <v>3</v>
          </cell>
          <cell r="AY45" t="str">
            <v/>
          </cell>
          <cell r="AZ45" t="str">
            <v/>
          </cell>
          <cell r="BA45" t="str">
            <v/>
          </cell>
          <cell r="BB45" t="str">
            <v/>
          </cell>
          <cell r="BC45" t="str">
            <v/>
          </cell>
          <cell r="BD45" t="str">
            <v>Eng-2</v>
          </cell>
          <cell r="BE45" t="str">
            <v>Math-Wri</v>
          </cell>
          <cell r="BF45" t="str">
            <v/>
          </cell>
          <cell r="BG45" t="str">
            <v/>
          </cell>
          <cell r="BH45" t="str">
            <v/>
          </cell>
          <cell r="BI45" t="str">
            <v/>
          </cell>
          <cell r="BJ45" t="str">
            <v/>
          </cell>
          <cell r="BK45" t="str">
            <v/>
          </cell>
          <cell r="BL45" t="str">
            <v/>
          </cell>
          <cell r="BM45" t="str">
            <v>Fin-Wri</v>
          </cell>
          <cell r="BN45" t="str">
            <v/>
          </cell>
          <cell r="BO45" t="str">
            <v/>
          </cell>
          <cell r="BP45" t="str">
            <v/>
          </cell>
          <cell r="BQ45" t="str">
            <v/>
          </cell>
          <cell r="BR45" t="str">
            <v>Ag-Mcq</v>
          </cell>
          <cell r="BS45" t="str">
            <v/>
          </cell>
          <cell r="BT45" t="str">
            <v/>
          </cell>
          <cell r="BU45" t="str">
            <v/>
          </cell>
          <cell r="BV45">
            <v>1150</v>
          </cell>
          <cell r="BW45">
            <v>451</v>
          </cell>
          <cell r="BX45">
            <v>0.39217391304347826</v>
          </cell>
          <cell r="BY45" t="str">
            <v xml:space="preserve">Fail in :      Eng-2 Math-Wri            Ag-Mcq   </v>
          </cell>
          <cell r="BZ45" t="str">
            <v>D</v>
          </cell>
          <cell r="CA45">
            <v>17.5</v>
          </cell>
          <cell r="CB45">
            <v>1.5217391304347827</v>
          </cell>
        </row>
        <row r="46">
          <cell r="A46">
            <v>44</v>
          </cell>
          <cell r="B46" t="str">
            <v>Morjina Akter</v>
          </cell>
          <cell r="F46">
            <v>48</v>
          </cell>
          <cell r="G46">
            <v>19</v>
          </cell>
          <cell r="H46">
            <v>67</v>
          </cell>
          <cell r="I46">
            <v>3.5</v>
          </cell>
          <cell r="J46">
            <v>46</v>
          </cell>
          <cell r="K46">
            <v>12</v>
          </cell>
          <cell r="L46">
            <v>58</v>
          </cell>
          <cell r="M46">
            <v>3</v>
          </cell>
          <cell r="N46">
            <v>52</v>
          </cell>
          <cell r="O46">
            <v>3</v>
          </cell>
          <cell r="P46">
            <v>35</v>
          </cell>
          <cell r="Q46">
            <v>1</v>
          </cell>
          <cell r="R46">
            <v>25</v>
          </cell>
          <cell r="S46">
            <v>12</v>
          </cell>
          <cell r="T46">
            <v>37</v>
          </cell>
          <cell r="U46">
            <v>1</v>
          </cell>
          <cell r="V46">
            <v>42</v>
          </cell>
          <cell r="W46">
            <v>14</v>
          </cell>
          <cell r="X46">
            <v>56</v>
          </cell>
          <cell r="Y46">
            <v>3</v>
          </cell>
          <cell r="Z46">
            <v>26</v>
          </cell>
          <cell r="AA46">
            <v>16</v>
          </cell>
          <cell r="AB46">
            <v>42</v>
          </cell>
          <cell r="AC46">
            <v>2</v>
          </cell>
          <cell r="AD46">
            <v>56</v>
          </cell>
          <cell r="AE46">
            <v>21</v>
          </cell>
          <cell r="AF46">
            <v>77</v>
          </cell>
          <cell r="AG46">
            <v>4</v>
          </cell>
          <cell r="AH46">
            <v>43</v>
          </cell>
          <cell r="AI46">
            <v>22</v>
          </cell>
          <cell r="AJ46">
            <v>65</v>
          </cell>
          <cell r="AK46">
            <v>3.5</v>
          </cell>
          <cell r="AL46">
            <v>38</v>
          </cell>
          <cell r="AM46">
            <v>13</v>
          </cell>
          <cell r="AN46">
            <v>51</v>
          </cell>
          <cell r="AO46">
            <v>3</v>
          </cell>
          <cell r="AP46">
            <v>29</v>
          </cell>
          <cell r="AQ46">
            <v>17</v>
          </cell>
          <cell r="AR46">
            <v>24</v>
          </cell>
          <cell r="AS46">
            <v>70</v>
          </cell>
          <cell r="AT46">
            <v>4</v>
          </cell>
          <cell r="AU46">
            <v>19</v>
          </cell>
          <cell r="AV46">
            <v>25</v>
          </cell>
          <cell r="AW46">
            <v>44</v>
          </cell>
          <cell r="AX46">
            <v>5</v>
          </cell>
          <cell r="AY46" t="str">
            <v/>
          </cell>
          <cell r="AZ46" t="str">
            <v/>
          </cell>
          <cell r="BA46" t="str">
            <v/>
          </cell>
          <cell r="BB46" t="str">
            <v/>
          </cell>
          <cell r="BC46" t="str">
            <v/>
          </cell>
          <cell r="BD46" t="str">
            <v/>
          </cell>
          <cell r="BE46" t="str">
            <v/>
          </cell>
          <cell r="BF46" t="str">
            <v/>
          </cell>
          <cell r="BG46" t="str">
            <v/>
          </cell>
          <cell r="BH46" t="str">
            <v/>
          </cell>
          <cell r="BI46" t="str">
            <v/>
          </cell>
          <cell r="BJ46" t="str">
            <v/>
          </cell>
          <cell r="BK46" t="str">
            <v/>
          </cell>
          <cell r="BL46" t="str">
            <v/>
          </cell>
          <cell r="BM46" t="str">
            <v/>
          </cell>
          <cell r="BN46" t="str">
            <v/>
          </cell>
          <cell r="BO46" t="str">
            <v/>
          </cell>
          <cell r="BP46" t="str">
            <v/>
          </cell>
          <cell r="BQ46" t="str">
            <v/>
          </cell>
          <cell r="BR46" t="str">
            <v/>
          </cell>
          <cell r="BS46" t="str">
            <v/>
          </cell>
          <cell r="BT46" t="str">
            <v/>
          </cell>
          <cell r="BU46" t="str">
            <v/>
          </cell>
          <cell r="BV46">
            <v>1150</v>
          </cell>
          <cell r="BW46">
            <v>654</v>
          </cell>
          <cell r="BX46">
            <v>0.56869565217391305</v>
          </cell>
          <cell r="BY46" t="str">
            <v>Pass</v>
          </cell>
          <cell r="BZ46" t="str">
            <v>B</v>
          </cell>
          <cell r="CA46">
            <v>36</v>
          </cell>
          <cell r="CB46">
            <v>3.1304347826086958</v>
          </cell>
        </row>
        <row r="47">
          <cell r="A47">
            <v>45</v>
          </cell>
          <cell r="B47" t="str">
            <v>Samina Akter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 t="str">
            <v>Bang-1 Wri</v>
          </cell>
          <cell r="AZ47" t="str">
            <v>Bang-1 Mcq</v>
          </cell>
          <cell r="BA47" t="str">
            <v>Bang-2 Wri</v>
          </cell>
          <cell r="BB47" t="str">
            <v>Bang-2 Mcq</v>
          </cell>
          <cell r="BC47" t="str">
            <v>Eng-1</v>
          </cell>
          <cell r="BD47" t="str">
            <v>Eng-2</v>
          </cell>
          <cell r="BE47" t="str">
            <v>Math-Wri</v>
          </cell>
          <cell r="BF47" t="str">
            <v>Math-Mcq</v>
          </cell>
          <cell r="BG47" t="str">
            <v>Is-Wri</v>
          </cell>
          <cell r="BH47" t="str">
            <v>Is-Mcq</v>
          </cell>
          <cell r="BI47" t="str">
            <v>Acc-Wri</v>
          </cell>
          <cell r="BJ47" t="str">
            <v>Acc-Mcq</v>
          </cell>
          <cell r="BK47" t="str">
            <v>In.bu-Wri</v>
          </cell>
          <cell r="BL47" t="str">
            <v>In.bu-Mcq</v>
          </cell>
          <cell r="BM47" t="str">
            <v>Fin-Wri</v>
          </cell>
          <cell r="BN47" t="str">
            <v>Fin-Mcq</v>
          </cell>
          <cell r="BO47" t="str">
            <v>G.Sc-Wri</v>
          </cell>
          <cell r="BP47" t="str">
            <v>G.Sc-Mcq</v>
          </cell>
          <cell r="BQ47" t="str">
            <v>Ag-Wri</v>
          </cell>
          <cell r="BR47" t="str">
            <v>Ag-Mcq</v>
          </cell>
          <cell r="BS47" t="str">
            <v>Ag-Pra</v>
          </cell>
          <cell r="BT47" t="str">
            <v>Ict-Mcq</v>
          </cell>
          <cell r="BU47" t="str">
            <v>Ict-Pra</v>
          </cell>
          <cell r="BV47">
            <v>1150</v>
          </cell>
          <cell r="BW47">
            <v>0</v>
          </cell>
          <cell r="BX47">
            <v>0</v>
          </cell>
          <cell r="BY47" t="str">
            <v>Fail in : Bang-1 Wri Bang-1 Mcq Bang-2 Wri Bang-2 Mcq Eng-1 Eng-2 Math-Wri Math-Mcq Is-Wri Is-Mcq Acc-Wri Acc-Mcq In.bu-Wri In.bu-Mcq Fin-Mcq G.Sc-Wri G.Sc-Mcq Ag-Wri Ag-Mcq Ag-Pra Ict-Mcq Ict-Pra</v>
          </cell>
          <cell r="BZ47" t="str">
            <v>f</v>
          </cell>
          <cell r="CA47">
            <v>0</v>
          </cell>
          <cell r="CB47">
            <v>0</v>
          </cell>
        </row>
        <row r="48">
          <cell r="A48">
            <v>46</v>
          </cell>
          <cell r="B48" t="str">
            <v>Nazma Akter</v>
          </cell>
          <cell r="F48">
            <v>40</v>
          </cell>
          <cell r="G48">
            <v>15</v>
          </cell>
          <cell r="H48">
            <v>55</v>
          </cell>
          <cell r="I48">
            <v>3</v>
          </cell>
          <cell r="J48">
            <v>41</v>
          </cell>
          <cell r="K48">
            <v>12</v>
          </cell>
          <cell r="L48">
            <v>53</v>
          </cell>
          <cell r="M48">
            <v>3</v>
          </cell>
          <cell r="N48">
            <v>37</v>
          </cell>
          <cell r="O48">
            <v>1</v>
          </cell>
          <cell r="P48">
            <v>41</v>
          </cell>
          <cell r="Q48">
            <v>2</v>
          </cell>
          <cell r="R48">
            <v>23</v>
          </cell>
          <cell r="S48">
            <v>17</v>
          </cell>
          <cell r="T48">
            <v>40</v>
          </cell>
          <cell r="U48">
            <v>2</v>
          </cell>
          <cell r="V48">
            <v>40</v>
          </cell>
          <cell r="W48">
            <v>14</v>
          </cell>
          <cell r="X48">
            <v>54</v>
          </cell>
          <cell r="Y48">
            <v>3</v>
          </cell>
          <cell r="Z48">
            <v>24</v>
          </cell>
          <cell r="AA48">
            <v>16</v>
          </cell>
          <cell r="AB48">
            <v>40</v>
          </cell>
          <cell r="AC48">
            <v>2</v>
          </cell>
          <cell r="AD48">
            <v>36</v>
          </cell>
          <cell r="AE48">
            <v>10</v>
          </cell>
          <cell r="AF48">
            <v>46</v>
          </cell>
          <cell r="AG48">
            <v>2</v>
          </cell>
          <cell r="AH48">
            <v>31</v>
          </cell>
          <cell r="AI48">
            <v>16</v>
          </cell>
          <cell r="AJ48">
            <v>47</v>
          </cell>
          <cell r="AK48">
            <v>2</v>
          </cell>
          <cell r="AL48">
            <v>34</v>
          </cell>
          <cell r="AM48">
            <v>11</v>
          </cell>
          <cell r="AN48">
            <v>45</v>
          </cell>
          <cell r="AO48">
            <v>2</v>
          </cell>
          <cell r="AP48">
            <v>30</v>
          </cell>
          <cell r="AQ48">
            <v>8</v>
          </cell>
          <cell r="AR48">
            <v>24</v>
          </cell>
          <cell r="AS48">
            <v>62</v>
          </cell>
          <cell r="AT48">
            <v>3.5</v>
          </cell>
          <cell r="AU48">
            <v>14</v>
          </cell>
          <cell r="AV48">
            <v>20</v>
          </cell>
          <cell r="AW48">
            <v>34</v>
          </cell>
          <cell r="AX48">
            <v>3.5</v>
          </cell>
          <cell r="AY48" t="str">
            <v/>
          </cell>
          <cell r="AZ48" t="str">
            <v/>
          </cell>
          <cell r="BA48" t="str">
            <v/>
          </cell>
          <cell r="BB48" t="str">
            <v/>
          </cell>
          <cell r="BC48" t="str">
            <v/>
          </cell>
          <cell r="BD48" t="str">
            <v/>
          </cell>
          <cell r="BE48" t="str">
            <v/>
          </cell>
          <cell r="BF48" t="str">
            <v/>
          </cell>
          <cell r="BG48" t="str">
            <v/>
          </cell>
          <cell r="BH48" t="str">
            <v/>
          </cell>
          <cell r="BI48" t="str">
            <v/>
          </cell>
          <cell r="BJ48" t="str">
            <v/>
          </cell>
          <cell r="BK48" t="str">
            <v/>
          </cell>
          <cell r="BL48" t="str">
            <v/>
          </cell>
          <cell r="BM48" t="str">
            <v/>
          </cell>
          <cell r="BN48" t="str">
            <v/>
          </cell>
          <cell r="BO48" t="str">
            <v/>
          </cell>
          <cell r="BP48" t="str">
            <v/>
          </cell>
          <cell r="BQ48" t="str">
            <v/>
          </cell>
          <cell r="BR48" t="str">
            <v>Ag-Mcq</v>
          </cell>
          <cell r="BS48" t="str">
            <v/>
          </cell>
          <cell r="BT48" t="str">
            <v/>
          </cell>
          <cell r="BU48" t="str">
            <v/>
          </cell>
          <cell r="BV48">
            <v>1150</v>
          </cell>
          <cell r="BW48">
            <v>554</v>
          </cell>
          <cell r="BX48">
            <v>0.48173913043478261</v>
          </cell>
          <cell r="BY48" t="str">
            <v>Pass</v>
          </cell>
          <cell r="BZ48" t="str">
            <v>C</v>
          </cell>
          <cell r="CA48">
            <v>29</v>
          </cell>
          <cell r="CB48">
            <v>2.5217391304347827</v>
          </cell>
        </row>
        <row r="49">
          <cell r="A49">
            <v>47</v>
          </cell>
          <cell r="B49" t="str">
            <v>Khadiza Akter</v>
          </cell>
          <cell r="F49">
            <v>43</v>
          </cell>
          <cell r="G49">
            <v>12</v>
          </cell>
          <cell r="H49">
            <v>55</v>
          </cell>
          <cell r="I49">
            <v>3</v>
          </cell>
          <cell r="J49">
            <v>41</v>
          </cell>
          <cell r="K49">
            <v>13</v>
          </cell>
          <cell r="L49">
            <v>54</v>
          </cell>
          <cell r="M49">
            <v>3</v>
          </cell>
          <cell r="N49">
            <v>26</v>
          </cell>
          <cell r="O49">
            <v>0</v>
          </cell>
          <cell r="P49">
            <v>23</v>
          </cell>
          <cell r="Q49">
            <v>0</v>
          </cell>
          <cell r="R49">
            <v>5</v>
          </cell>
          <cell r="S49">
            <v>10</v>
          </cell>
          <cell r="T49">
            <v>15</v>
          </cell>
          <cell r="U49">
            <v>0</v>
          </cell>
          <cell r="V49">
            <v>31</v>
          </cell>
          <cell r="W49">
            <v>10</v>
          </cell>
          <cell r="X49">
            <v>41</v>
          </cell>
          <cell r="Y49">
            <v>2</v>
          </cell>
          <cell r="Z49">
            <v>11</v>
          </cell>
          <cell r="AA49">
            <v>19</v>
          </cell>
          <cell r="AB49">
            <v>30</v>
          </cell>
          <cell r="AC49">
            <v>0</v>
          </cell>
          <cell r="AD49">
            <v>34</v>
          </cell>
          <cell r="AE49">
            <v>15</v>
          </cell>
          <cell r="AF49">
            <v>49</v>
          </cell>
          <cell r="AG49">
            <v>2</v>
          </cell>
          <cell r="AH49">
            <v>36</v>
          </cell>
          <cell r="AI49">
            <v>12</v>
          </cell>
          <cell r="AJ49">
            <v>48</v>
          </cell>
          <cell r="AK49">
            <v>2</v>
          </cell>
          <cell r="AL49">
            <v>23</v>
          </cell>
          <cell r="AM49">
            <v>16</v>
          </cell>
          <cell r="AN49">
            <v>39</v>
          </cell>
          <cell r="AO49">
            <v>1</v>
          </cell>
          <cell r="AP49">
            <v>31</v>
          </cell>
          <cell r="AQ49">
            <v>10</v>
          </cell>
          <cell r="AR49">
            <v>24</v>
          </cell>
          <cell r="AS49">
            <v>65</v>
          </cell>
          <cell r="AT49">
            <v>3.5</v>
          </cell>
          <cell r="AU49">
            <v>14</v>
          </cell>
          <cell r="AV49">
            <v>20</v>
          </cell>
          <cell r="AW49">
            <v>34</v>
          </cell>
          <cell r="AX49">
            <v>3.5</v>
          </cell>
          <cell r="AY49" t="str">
            <v/>
          </cell>
          <cell r="AZ49" t="str">
            <v/>
          </cell>
          <cell r="BA49" t="str">
            <v/>
          </cell>
          <cell r="BB49" t="str">
            <v/>
          </cell>
          <cell r="BC49" t="str">
            <v>Eng-1</v>
          </cell>
          <cell r="BD49" t="str">
            <v>Eng-2</v>
          </cell>
          <cell r="BE49" t="str">
            <v>Math-Wri</v>
          </cell>
          <cell r="BF49" t="str">
            <v/>
          </cell>
          <cell r="BG49" t="str">
            <v/>
          </cell>
          <cell r="BH49" t="str">
            <v/>
          </cell>
          <cell r="BI49" t="str">
            <v>Acc-Wri</v>
          </cell>
          <cell r="BJ49" t="str">
            <v/>
          </cell>
          <cell r="BK49" t="str">
            <v/>
          </cell>
          <cell r="BL49" t="str">
            <v/>
          </cell>
          <cell r="BM49" t="str">
            <v/>
          </cell>
          <cell r="BN49" t="str">
            <v/>
          </cell>
          <cell r="BO49" t="str">
            <v/>
          </cell>
          <cell r="BP49" t="str">
            <v/>
          </cell>
          <cell r="BQ49" t="str">
            <v/>
          </cell>
          <cell r="BR49" t="str">
            <v/>
          </cell>
          <cell r="BS49" t="str">
            <v/>
          </cell>
          <cell r="BT49" t="str">
            <v/>
          </cell>
          <cell r="BU49" t="str">
            <v/>
          </cell>
          <cell r="BV49">
            <v>1150</v>
          </cell>
          <cell r="BW49">
            <v>479</v>
          </cell>
          <cell r="BX49">
            <v>0.41652173913043478</v>
          </cell>
          <cell r="BY49" t="str">
            <v xml:space="preserve">Fail in :     Eng-1 Eng-2 Math-Wri    Acc-Wri           </v>
          </cell>
          <cell r="BZ49" t="str">
            <v>D</v>
          </cell>
          <cell r="CA49">
            <v>20</v>
          </cell>
          <cell r="CB49">
            <v>1.7391304347826086</v>
          </cell>
        </row>
        <row r="50">
          <cell r="A50">
            <v>48</v>
          </cell>
          <cell r="B50" t="str">
            <v>Ayesha Akter</v>
          </cell>
          <cell r="F50">
            <v>38</v>
          </cell>
          <cell r="G50">
            <v>16</v>
          </cell>
          <cell r="H50">
            <v>54</v>
          </cell>
          <cell r="I50">
            <v>3</v>
          </cell>
          <cell r="J50">
            <v>37</v>
          </cell>
          <cell r="K50">
            <v>5</v>
          </cell>
          <cell r="L50">
            <v>42</v>
          </cell>
          <cell r="M50">
            <v>2</v>
          </cell>
          <cell r="N50">
            <v>23</v>
          </cell>
          <cell r="O50">
            <v>0</v>
          </cell>
          <cell r="P50">
            <v>23</v>
          </cell>
          <cell r="Q50">
            <v>0</v>
          </cell>
          <cell r="R50">
            <v>5</v>
          </cell>
          <cell r="S50">
            <v>5</v>
          </cell>
          <cell r="T50">
            <v>10</v>
          </cell>
          <cell r="U50">
            <v>0</v>
          </cell>
          <cell r="V50">
            <v>26</v>
          </cell>
          <cell r="W50">
            <v>15</v>
          </cell>
          <cell r="X50">
            <v>41</v>
          </cell>
          <cell r="Y50">
            <v>2</v>
          </cell>
          <cell r="Z50">
            <v>15</v>
          </cell>
          <cell r="AA50">
            <v>10</v>
          </cell>
          <cell r="AB50">
            <v>25</v>
          </cell>
          <cell r="AC50">
            <v>0</v>
          </cell>
          <cell r="AD50">
            <v>24</v>
          </cell>
          <cell r="AE50">
            <v>17</v>
          </cell>
          <cell r="AF50">
            <v>41</v>
          </cell>
          <cell r="AG50">
            <v>2</v>
          </cell>
          <cell r="AH50">
            <v>16</v>
          </cell>
          <cell r="AI50">
            <v>10</v>
          </cell>
          <cell r="AJ50">
            <v>26</v>
          </cell>
          <cell r="AK50">
            <v>0</v>
          </cell>
          <cell r="AL50">
            <v>36</v>
          </cell>
          <cell r="AM50">
            <v>12</v>
          </cell>
          <cell r="AN50">
            <v>48</v>
          </cell>
          <cell r="AO50">
            <v>2</v>
          </cell>
          <cell r="AP50">
            <v>21</v>
          </cell>
          <cell r="AQ50">
            <v>8</v>
          </cell>
          <cell r="AR50">
            <v>24</v>
          </cell>
          <cell r="AS50">
            <v>53</v>
          </cell>
          <cell r="AT50">
            <v>3</v>
          </cell>
          <cell r="AU50">
            <v>17</v>
          </cell>
          <cell r="AV50">
            <v>25</v>
          </cell>
          <cell r="AW50">
            <v>42</v>
          </cell>
          <cell r="AX50">
            <v>5</v>
          </cell>
          <cell r="AY50" t="str">
            <v/>
          </cell>
          <cell r="AZ50" t="str">
            <v/>
          </cell>
          <cell r="BA50" t="str">
            <v/>
          </cell>
          <cell r="BB50" t="str">
            <v>Bang-2 Mcq</v>
          </cell>
          <cell r="BC50" t="str">
            <v>Eng-1</v>
          </cell>
          <cell r="BD50" t="str">
            <v>Eng-2</v>
          </cell>
          <cell r="BE50" t="str">
            <v>Math-Wri</v>
          </cell>
          <cell r="BF50" t="str">
            <v>Math-Mcq</v>
          </cell>
          <cell r="BG50" t="str">
            <v/>
          </cell>
          <cell r="BH50" t="str">
            <v/>
          </cell>
          <cell r="BI50" t="str">
            <v>Acc-Wri</v>
          </cell>
          <cell r="BJ50" t="str">
            <v/>
          </cell>
          <cell r="BK50" t="str">
            <v/>
          </cell>
          <cell r="BL50" t="str">
            <v/>
          </cell>
          <cell r="BM50" t="str">
            <v>Fin-Wri</v>
          </cell>
          <cell r="BN50" t="str">
            <v/>
          </cell>
          <cell r="BO50" t="str">
            <v/>
          </cell>
          <cell r="BP50" t="str">
            <v/>
          </cell>
          <cell r="BQ50" t="str">
            <v/>
          </cell>
          <cell r="BR50" t="str">
            <v>Ag-Mcq</v>
          </cell>
          <cell r="BS50" t="str">
            <v/>
          </cell>
          <cell r="BT50" t="str">
            <v/>
          </cell>
          <cell r="BU50" t="str">
            <v/>
          </cell>
          <cell r="BV50">
            <v>1150</v>
          </cell>
          <cell r="BW50">
            <v>428</v>
          </cell>
          <cell r="BX50">
            <v>0.37217391304347824</v>
          </cell>
          <cell r="BY50" t="str">
            <v xml:space="preserve">Fail in :    Bang-2 Mcq Eng-1 Eng-2 Math-Wri Math-Mcq   Acc-Wri        Ag-Mcq   </v>
          </cell>
          <cell r="BZ50" t="str">
            <v>D</v>
          </cell>
          <cell r="CA50">
            <v>19</v>
          </cell>
          <cell r="CB50">
            <v>1.6521739130434783</v>
          </cell>
        </row>
        <row r="51">
          <cell r="A51">
            <v>49</v>
          </cell>
          <cell r="B51" t="str">
            <v>Saymanur Tisha</v>
          </cell>
          <cell r="F51">
            <v>57</v>
          </cell>
          <cell r="G51">
            <v>18</v>
          </cell>
          <cell r="H51">
            <v>75</v>
          </cell>
          <cell r="I51">
            <v>4</v>
          </cell>
          <cell r="J51">
            <v>41</v>
          </cell>
          <cell r="K51">
            <v>10</v>
          </cell>
          <cell r="L51">
            <v>51</v>
          </cell>
          <cell r="M51">
            <v>3</v>
          </cell>
          <cell r="N51">
            <v>43</v>
          </cell>
          <cell r="O51">
            <v>2</v>
          </cell>
          <cell r="P51">
            <v>36</v>
          </cell>
          <cell r="Q51">
            <v>1</v>
          </cell>
          <cell r="R51">
            <v>14</v>
          </cell>
          <cell r="S51">
            <v>5</v>
          </cell>
          <cell r="T51">
            <v>19</v>
          </cell>
          <cell r="U51">
            <v>0</v>
          </cell>
          <cell r="V51">
            <v>34</v>
          </cell>
          <cell r="W51">
            <v>15</v>
          </cell>
          <cell r="X51">
            <v>49</v>
          </cell>
          <cell r="Y51">
            <v>2</v>
          </cell>
          <cell r="Z51">
            <v>23</v>
          </cell>
          <cell r="AA51">
            <v>10</v>
          </cell>
          <cell r="AB51">
            <v>33</v>
          </cell>
          <cell r="AC51">
            <v>1</v>
          </cell>
          <cell r="AD51">
            <v>36</v>
          </cell>
          <cell r="AE51">
            <v>8</v>
          </cell>
          <cell r="AF51">
            <v>44</v>
          </cell>
          <cell r="AG51">
            <v>2</v>
          </cell>
          <cell r="AH51">
            <v>24</v>
          </cell>
          <cell r="AI51">
            <v>8</v>
          </cell>
          <cell r="AJ51">
            <v>32</v>
          </cell>
          <cell r="AK51">
            <v>0</v>
          </cell>
          <cell r="AL51">
            <v>41</v>
          </cell>
          <cell r="AM51">
            <v>13</v>
          </cell>
          <cell r="AN51">
            <v>54</v>
          </cell>
          <cell r="AO51">
            <v>3</v>
          </cell>
          <cell r="AP51">
            <v>30</v>
          </cell>
          <cell r="AQ51">
            <v>9</v>
          </cell>
          <cell r="AR51">
            <v>24</v>
          </cell>
          <cell r="AS51">
            <v>63</v>
          </cell>
          <cell r="AT51">
            <v>3.5</v>
          </cell>
          <cell r="AU51">
            <v>11</v>
          </cell>
          <cell r="AV51">
            <v>20</v>
          </cell>
          <cell r="AW51">
            <v>31</v>
          </cell>
          <cell r="AX51">
            <v>3.5</v>
          </cell>
          <cell r="AY51" t="str">
            <v/>
          </cell>
          <cell r="AZ51" t="str">
            <v/>
          </cell>
          <cell r="BA51" t="str">
            <v/>
          </cell>
          <cell r="BB51" t="str">
            <v/>
          </cell>
          <cell r="BC51" t="str">
            <v/>
          </cell>
          <cell r="BD51" t="str">
            <v/>
          </cell>
          <cell r="BE51" t="str">
            <v>Math-Wri</v>
          </cell>
          <cell r="BF51" t="str">
            <v>Math-Mcq</v>
          </cell>
          <cell r="BG51" t="str">
            <v/>
          </cell>
          <cell r="BH51" t="str">
            <v/>
          </cell>
          <cell r="BI51" t="str">
            <v/>
          </cell>
          <cell r="BJ51" t="str">
            <v/>
          </cell>
          <cell r="BK51" t="str">
            <v/>
          </cell>
          <cell r="BL51" t="str">
            <v>In.bu-Mcq</v>
          </cell>
          <cell r="BM51" t="str">
            <v/>
          </cell>
          <cell r="BN51" t="str">
            <v>Fin-Mcq</v>
          </cell>
          <cell r="BO51" t="str">
            <v/>
          </cell>
          <cell r="BP51" t="str">
            <v/>
          </cell>
          <cell r="BQ51" t="str">
            <v/>
          </cell>
          <cell r="BR51" t="str">
            <v>Ag-Mcq</v>
          </cell>
          <cell r="BS51" t="str">
            <v/>
          </cell>
          <cell r="BT51" t="str">
            <v/>
          </cell>
          <cell r="BU51" t="str">
            <v/>
          </cell>
          <cell r="BV51">
            <v>1150</v>
          </cell>
          <cell r="BW51">
            <v>530</v>
          </cell>
          <cell r="BX51">
            <v>0.46086956521739131</v>
          </cell>
          <cell r="BY51" t="str">
            <v xml:space="preserve">Fail in :       Math-Wri Math-Mcq      In.bu-Mcq Fin-Mcq    Ag-Mcq   </v>
          </cell>
          <cell r="BZ51" t="str">
            <v>C</v>
          </cell>
          <cell r="CA51">
            <v>25</v>
          </cell>
          <cell r="CB51">
            <v>2.1739130434782608</v>
          </cell>
        </row>
        <row r="52">
          <cell r="A52">
            <v>50</v>
          </cell>
          <cell r="B52" t="str">
            <v>Taslima Akter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23</v>
          </cell>
          <cell r="S52">
            <v>10</v>
          </cell>
          <cell r="T52">
            <v>33</v>
          </cell>
          <cell r="U52">
            <v>1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N52">
            <v>0</v>
          </cell>
          <cell r="AO52">
            <v>0</v>
          </cell>
          <cell r="AY52" t="str">
            <v>Bang-1 Wri</v>
          </cell>
          <cell r="AZ52" t="str">
            <v>Bang-1 Mcq</v>
          </cell>
          <cell r="BA52" t="str">
            <v>Bang-2 Wri</v>
          </cell>
          <cell r="BB52" t="str">
            <v>Bang-2 Mcq</v>
          </cell>
          <cell r="BC52" t="str">
            <v>Eng-1</v>
          </cell>
          <cell r="BD52" t="str">
            <v>Eng-2</v>
          </cell>
          <cell r="BE52" t="str">
            <v/>
          </cell>
          <cell r="BF52" t="str">
            <v/>
          </cell>
          <cell r="BG52" t="str">
            <v>Is-Wri</v>
          </cell>
          <cell r="BH52" t="str">
            <v>Is-Mcq</v>
          </cell>
          <cell r="BI52" t="str">
            <v>Acc-Wri</v>
          </cell>
          <cell r="BJ52" t="str">
            <v>Acc-Mcq</v>
          </cell>
          <cell r="BK52" t="str">
            <v>In.bu-Wri</v>
          </cell>
          <cell r="BL52" t="str">
            <v>In.bu-Mcq</v>
          </cell>
          <cell r="BM52" t="str">
            <v>Fin-Wri</v>
          </cell>
          <cell r="BN52" t="str">
            <v>Fin-Mcq</v>
          </cell>
          <cell r="BO52" t="str">
            <v>G.Sc-Wri</v>
          </cell>
          <cell r="BP52" t="str">
            <v>G.Sc-Mcq</v>
          </cell>
          <cell r="BQ52" t="str">
            <v>Ag-Wri</v>
          </cell>
          <cell r="BR52" t="str">
            <v>Ag-Mcq</v>
          </cell>
          <cell r="BS52" t="str">
            <v>Ag-Pra</v>
          </cell>
          <cell r="BT52" t="str">
            <v>Ict-Mcq</v>
          </cell>
          <cell r="BU52" t="str">
            <v>Ict-Pra</v>
          </cell>
          <cell r="BV52">
            <v>1150</v>
          </cell>
          <cell r="BW52">
            <v>33</v>
          </cell>
          <cell r="BX52">
            <v>2.8695652173913042E-2</v>
          </cell>
          <cell r="BY52" t="str">
            <v>Fail in : Bang-1 Wri Bang-1 Mcq Bang-2 Wri Bang-2 Mcq Eng-1 Eng-2   Is-Wri Is-Mcq Acc-Wri Acc-Mcq In.bu-Wri In.bu-Mcq Fin-Mcq G.Sc-Wri G.Sc-Mcq Ag-Wri Ag-Mcq Ag-Pra Ict-Mcq Ict-Pra</v>
          </cell>
          <cell r="BZ52" t="str">
            <v>f</v>
          </cell>
          <cell r="CA52">
            <v>1</v>
          </cell>
          <cell r="CB52">
            <v>8.6956521739130432E-2</v>
          </cell>
        </row>
      </sheetData>
      <sheetData sheetId="1"/>
      <sheetData sheetId="2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Y1">
            <v>25</v>
          </cell>
          <cell r="Z1">
            <v>26</v>
          </cell>
          <cell r="AA1">
            <v>27</v>
          </cell>
          <cell r="AB1">
            <v>28</v>
          </cell>
          <cell r="AC1">
            <v>29</v>
          </cell>
          <cell r="AD1">
            <v>30</v>
          </cell>
          <cell r="AE1">
            <v>31</v>
          </cell>
          <cell r="AF1">
            <v>32</v>
          </cell>
          <cell r="AG1">
            <v>33</v>
          </cell>
          <cell r="AH1">
            <v>34</v>
          </cell>
          <cell r="AI1">
            <v>35</v>
          </cell>
          <cell r="AJ1">
            <v>36</v>
          </cell>
          <cell r="AK1">
            <v>37</v>
          </cell>
          <cell r="AL1">
            <v>38</v>
          </cell>
          <cell r="AM1">
            <v>39</v>
          </cell>
          <cell r="AN1">
            <v>40</v>
          </cell>
          <cell r="AO1">
            <v>41</v>
          </cell>
          <cell r="AP1">
            <v>42</v>
          </cell>
          <cell r="AQ1">
            <v>43</v>
          </cell>
          <cell r="AR1">
            <v>44</v>
          </cell>
          <cell r="AS1">
            <v>45</v>
          </cell>
          <cell r="AT1">
            <v>46</v>
          </cell>
          <cell r="AU1">
            <v>47</v>
          </cell>
          <cell r="AV1">
            <v>48</v>
          </cell>
          <cell r="AW1">
            <v>49</v>
          </cell>
          <cell r="AX1">
            <v>50</v>
          </cell>
          <cell r="AY1">
            <v>51</v>
          </cell>
          <cell r="AZ1">
            <v>52</v>
          </cell>
          <cell r="BA1">
            <v>53</v>
          </cell>
          <cell r="BB1">
            <v>54</v>
          </cell>
          <cell r="BC1">
            <v>55</v>
          </cell>
          <cell r="BD1">
            <v>56</v>
          </cell>
          <cell r="BE1">
            <v>57</v>
          </cell>
          <cell r="BF1">
            <v>58</v>
          </cell>
          <cell r="BG1">
            <v>59</v>
          </cell>
          <cell r="BH1">
            <v>60</v>
          </cell>
          <cell r="BI1">
            <v>61</v>
          </cell>
          <cell r="BJ1">
            <v>62</v>
          </cell>
          <cell r="BK1">
            <v>63</v>
          </cell>
          <cell r="BL1">
            <v>64</v>
          </cell>
          <cell r="BM1">
            <v>65</v>
          </cell>
          <cell r="BN1">
            <v>66</v>
          </cell>
          <cell r="BO1">
            <v>67</v>
          </cell>
          <cell r="BP1">
            <v>68</v>
          </cell>
          <cell r="BQ1">
            <v>69</v>
          </cell>
          <cell r="BR1">
            <v>70</v>
          </cell>
          <cell r="BS1">
            <v>71</v>
          </cell>
          <cell r="BT1">
            <v>72</v>
          </cell>
          <cell r="BU1">
            <v>73</v>
          </cell>
          <cell r="BV1">
            <v>74</v>
          </cell>
          <cell r="BW1">
            <v>75</v>
          </cell>
          <cell r="BX1">
            <v>76</v>
          </cell>
          <cell r="BY1">
            <v>77</v>
          </cell>
          <cell r="BZ1">
            <v>78</v>
          </cell>
          <cell r="CA1">
            <v>79</v>
          </cell>
          <cell r="CB1">
            <v>80</v>
          </cell>
          <cell r="CC1">
            <v>81</v>
          </cell>
          <cell r="CD1">
            <v>82</v>
          </cell>
          <cell r="CE1">
            <v>83</v>
          </cell>
          <cell r="CF1">
            <v>84</v>
          </cell>
          <cell r="CG1">
            <v>85</v>
          </cell>
          <cell r="CH1">
            <v>86</v>
          </cell>
        </row>
        <row r="2">
          <cell r="A2" t="str">
            <v>Roll no</v>
          </cell>
          <cell r="B2" t="str">
            <v>Name</v>
          </cell>
          <cell r="C2" t="str">
            <v>Father's name</v>
          </cell>
          <cell r="D2" t="str">
            <v>Date of Birth</v>
          </cell>
          <cell r="E2" t="str">
            <v>Student Pic</v>
          </cell>
          <cell r="F2" t="str">
            <v>Bang-1 Wri</v>
          </cell>
          <cell r="G2" t="str">
            <v>Bang-1 Mcq</v>
          </cell>
          <cell r="J2" t="str">
            <v>Bang-2 Wri</v>
          </cell>
          <cell r="K2" t="str">
            <v>Bang-2 Mcq</v>
          </cell>
          <cell r="N2" t="str">
            <v>Eng-1</v>
          </cell>
          <cell r="P2" t="str">
            <v>Eng-2</v>
          </cell>
          <cell r="R2" t="str">
            <v>Math-Wri</v>
          </cell>
          <cell r="S2" t="str">
            <v>Math-Mcq</v>
          </cell>
          <cell r="V2" t="str">
            <v>Is-Wri</v>
          </cell>
          <cell r="W2" t="str">
            <v>Is-Mcq</v>
          </cell>
          <cell r="Z2" t="str">
            <v>Ph-Wri</v>
          </cell>
          <cell r="AA2" t="str">
            <v>Ph-Mcq</v>
          </cell>
          <cell r="AB2" t="str">
            <v>Ph-Pra</v>
          </cell>
          <cell r="AE2" t="str">
            <v>Ch-Wri</v>
          </cell>
          <cell r="AF2" t="str">
            <v>Ch-Mcq</v>
          </cell>
          <cell r="AG2" t="str">
            <v>Ch-Pra</v>
          </cell>
          <cell r="AJ2" t="str">
            <v>Bio-Wri</v>
          </cell>
          <cell r="AK2" t="str">
            <v>Bio-Mcq</v>
          </cell>
          <cell r="AL2" t="str">
            <v>Bio-Pra</v>
          </cell>
          <cell r="AO2" t="str">
            <v>Ba.b-Wri</v>
          </cell>
          <cell r="AP2" t="str">
            <v>Ba.b-Mcq</v>
          </cell>
          <cell r="AS2" t="str">
            <v>H/A-Wri</v>
          </cell>
          <cell r="AT2" t="str">
            <v>H/A-Mcq</v>
          </cell>
          <cell r="AU2" t="str">
            <v>H/A-Pra</v>
          </cell>
          <cell r="AX2" t="str">
            <v>Ict-Mcq</v>
          </cell>
          <cell r="AY2" t="str">
            <v>Ict-Pra</v>
          </cell>
          <cell r="BB2" t="str">
            <v>Bang-1 Wri</v>
          </cell>
          <cell r="BC2" t="str">
            <v>Bang-1 Mcq</v>
          </cell>
          <cell r="BD2" t="str">
            <v>Bang-2 Wri</v>
          </cell>
          <cell r="BE2" t="str">
            <v>Bang-2 Mcq</v>
          </cell>
          <cell r="BF2" t="str">
            <v>Eng-1</v>
          </cell>
          <cell r="BG2" t="str">
            <v>Eng-2</v>
          </cell>
          <cell r="BH2" t="str">
            <v>Math-Wri</v>
          </cell>
          <cell r="BI2" t="str">
            <v>Math-Mcq</v>
          </cell>
          <cell r="BJ2" t="str">
            <v>Is-Wri</v>
          </cell>
          <cell r="BK2" t="str">
            <v>Is-Mcq</v>
          </cell>
          <cell r="BL2" t="str">
            <v>Ph-Wri</v>
          </cell>
          <cell r="BM2" t="str">
            <v>Ph-Mcq</v>
          </cell>
          <cell r="BN2" t="str">
            <v>Ph-Pra</v>
          </cell>
          <cell r="BO2" t="str">
            <v>Ch-Wri</v>
          </cell>
          <cell r="BP2" t="str">
            <v>Ch-Mcq</v>
          </cell>
          <cell r="BQ2" t="str">
            <v>Ch-Pra</v>
          </cell>
          <cell r="BR2" t="str">
            <v>Bio-Wri</v>
          </cell>
          <cell r="BS2" t="str">
            <v>Bio-Mcq</v>
          </cell>
          <cell r="BT2" t="str">
            <v>Bio-Pra</v>
          </cell>
          <cell r="BU2" t="str">
            <v>Ba.b-Wri</v>
          </cell>
          <cell r="BV2" t="str">
            <v>Ba.b-Mcq</v>
          </cell>
          <cell r="BW2" t="str">
            <v>H/A-Wri</v>
          </cell>
          <cell r="BX2" t="str">
            <v>H/A-Mcq</v>
          </cell>
          <cell r="BY2" t="str">
            <v>H/A-Pra</v>
          </cell>
          <cell r="BZ2" t="str">
            <v>Ict-Mcq</v>
          </cell>
          <cell r="CA2" t="str">
            <v>Ict-Pra</v>
          </cell>
          <cell r="CB2" t="str">
            <v>Total Marks</v>
          </cell>
          <cell r="CC2" t="str">
            <v>Obtained</v>
          </cell>
          <cell r="CD2" t="str">
            <v>Parcentage</v>
          </cell>
          <cell r="CE2" t="str">
            <v>Result</v>
          </cell>
          <cell r="CF2" t="str">
            <v>Grade</v>
          </cell>
          <cell r="CG2" t="str">
            <v>Total Gp</v>
          </cell>
          <cell r="CH2" t="str">
            <v>Grade Point</v>
          </cell>
        </row>
        <row r="3">
          <cell r="A3">
            <v>1</v>
          </cell>
          <cell r="B3" t="str">
            <v>Sabrin Sultana</v>
          </cell>
          <cell r="D3">
            <v>0</v>
          </cell>
          <cell r="F3">
            <v>60</v>
          </cell>
          <cell r="G3">
            <v>24</v>
          </cell>
          <cell r="H3">
            <v>84</v>
          </cell>
          <cell r="I3">
            <v>5</v>
          </cell>
          <cell r="J3">
            <v>47</v>
          </cell>
          <cell r="K3">
            <v>12</v>
          </cell>
          <cell r="L3">
            <v>59</v>
          </cell>
          <cell r="M3">
            <v>3</v>
          </cell>
          <cell r="N3">
            <v>74</v>
          </cell>
          <cell r="O3">
            <v>4</v>
          </cell>
          <cell r="P3">
            <v>45</v>
          </cell>
          <cell r="Q3">
            <v>2</v>
          </cell>
          <cell r="R3">
            <v>32</v>
          </cell>
          <cell r="S3">
            <v>16</v>
          </cell>
          <cell r="T3">
            <v>48</v>
          </cell>
          <cell r="U3">
            <v>2</v>
          </cell>
          <cell r="V3">
            <v>58</v>
          </cell>
          <cell r="W3">
            <v>22</v>
          </cell>
          <cell r="X3">
            <v>80</v>
          </cell>
          <cell r="Y3">
            <v>5</v>
          </cell>
          <cell r="Z3">
            <v>37</v>
          </cell>
          <cell r="AA3">
            <v>12</v>
          </cell>
          <cell r="AB3">
            <v>24</v>
          </cell>
          <cell r="AC3">
            <v>73</v>
          </cell>
          <cell r="AD3">
            <v>4</v>
          </cell>
          <cell r="AE3">
            <v>35</v>
          </cell>
          <cell r="AF3">
            <v>17</v>
          </cell>
          <cell r="AG3">
            <v>23</v>
          </cell>
          <cell r="AH3">
            <v>75</v>
          </cell>
          <cell r="AI3">
            <v>4</v>
          </cell>
          <cell r="AJ3">
            <v>33</v>
          </cell>
          <cell r="AK3">
            <v>15</v>
          </cell>
          <cell r="AL3">
            <v>23</v>
          </cell>
          <cell r="AM3">
            <v>71</v>
          </cell>
          <cell r="AN3">
            <v>4</v>
          </cell>
          <cell r="AO3">
            <v>52</v>
          </cell>
          <cell r="AP3">
            <v>21</v>
          </cell>
          <cell r="AQ3">
            <v>73</v>
          </cell>
          <cell r="AR3">
            <v>4</v>
          </cell>
          <cell r="AS3">
            <v>28</v>
          </cell>
          <cell r="AT3">
            <v>15</v>
          </cell>
          <cell r="AU3">
            <v>24</v>
          </cell>
          <cell r="AV3">
            <v>67</v>
          </cell>
          <cell r="AW3">
            <v>3.5</v>
          </cell>
          <cell r="AX3">
            <v>22</v>
          </cell>
          <cell r="AY3">
            <v>25</v>
          </cell>
          <cell r="AZ3">
            <v>47</v>
          </cell>
          <cell r="BA3">
            <v>5</v>
          </cell>
          <cell r="BB3" t="str">
            <v/>
          </cell>
          <cell r="BC3" t="str">
            <v/>
          </cell>
          <cell r="BD3" t="str">
            <v/>
          </cell>
          <cell r="BE3" t="str">
            <v/>
          </cell>
          <cell r="BF3" t="str">
            <v/>
          </cell>
          <cell r="BG3" t="str">
            <v/>
          </cell>
          <cell r="BH3" t="str">
            <v/>
          </cell>
          <cell r="BI3" t="str">
            <v/>
          </cell>
          <cell r="BJ3" t="str">
            <v/>
          </cell>
          <cell r="BK3" t="str">
            <v/>
          </cell>
          <cell r="BL3" t="str">
            <v/>
          </cell>
          <cell r="BM3" t="str">
            <v/>
          </cell>
          <cell r="BN3" t="str">
            <v/>
          </cell>
          <cell r="BO3" t="str">
            <v/>
          </cell>
          <cell r="BP3" t="str">
            <v/>
          </cell>
          <cell r="BQ3" t="str">
            <v/>
          </cell>
          <cell r="BR3" t="str">
            <v/>
          </cell>
          <cell r="BS3" t="str">
            <v/>
          </cell>
          <cell r="BT3" t="str">
            <v/>
          </cell>
          <cell r="BU3" t="str">
            <v/>
          </cell>
          <cell r="BV3" t="str">
            <v/>
          </cell>
          <cell r="BW3" t="str">
            <v/>
          </cell>
          <cell r="BX3" t="str">
            <v/>
          </cell>
          <cell r="BY3" t="str">
            <v/>
          </cell>
          <cell r="BZ3" t="str">
            <v/>
          </cell>
          <cell r="CA3" t="str">
            <v/>
          </cell>
          <cell r="CB3">
            <v>1150</v>
          </cell>
          <cell r="CC3">
            <v>796</v>
          </cell>
          <cell r="CD3">
            <v>0.69217391304347831</v>
          </cell>
          <cell r="CE3" t="str">
            <v>Pass</v>
          </cell>
          <cell r="CF3" t="str">
            <v>A-</v>
          </cell>
          <cell r="CG3">
            <v>45.5</v>
          </cell>
          <cell r="CH3">
            <v>3.9565217391304346</v>
          </cell>
        </row>
        <row r="4">
          <cell r="A4">
            <v>2</v>
          </cell>
          <cell r="B4" t="str">
            <v>Israt Jahan</v>
          </cell>
          <cell r="D4">
            <v>0</v>
          </cell>
          <cell r="F4">
            <v>57</v>
          </cell>
          <cell r="G4">
            <v>21</v>
          </cell>
          <cell r="H4">
            <v>78</v>
          </cell>
          <cell r="I4">
            <v>4</v>
          </cell>
          <cell r="J4">
            <v>52</v>
          </cell>
          <cell r="K4">
            <v>17</v>
          </cell>
          <cell r="L4">
            <v>69</v>
          </cell>
          <cell r="M4">
            <v>3.5</v>
          </cell>
          <cell r="N4">
            <v>82</v>
          </cell>
          <cell r="O4">
            <v>5</v>
          </cell>
          <cell r="P4">
            <v>60</v>
          </cell>
          <cell r="Q4">
            <v>3.5</v>
          </cell>
          <cell r="R4">
            <v>32</v>
          </cell>
          <cell r="S4">
            <v>23</v>
          </cell>
          <cell r="T4">
            <v>55</v>
          </cell>
          <cell r="U4">
            <v>3</v>
          </cell>
          <cell r="V4">
            <v>42</v>
          </cell>
          <cell r="W4">
            <v>16</v>
          </cell>
          <cell r="X4">
            <v>58</v>
          </cell>
          <cell r="Y4">
            <v>3</v>
          </cell>
          <cell r="Z4">
            <v>44</v>
          </cell>
          <cell r="AA4">
            <v>14</v>
          </cell>
          <cell r="AB4">
            <v>24</v>
          </cell>
          <cell r="AC4">
            <v>82</v>
          </cell>
          <cell r="AD4">
            <v>5</v>
          </cell>
          <cell r="AE4">
            <v>27</v>
          </cell>
          <cell r="AF4">
            <v>12</v>
          </cell>
          <cell r="AG4">
            <v>23</v>
          </cell>
          <cell r="AH4">
            <v>62</v>
          </cell>
          <cell r="AI4">
            <v>3.5</v>
          </cell>
          <cell r="AJ4">
            <v>33</v>
          </cell>
          <cell r="AK4">
            <v>16</v>
          </cell>
          <cell r="AL4">
            <v>23</v>
          </cell>
          <cell r="AM4">
            <v>72</v>
          </cell>
          <cell r="AN4">
            <v>4</v>
          </cell>
          <cell r="AO4">
            <v>48</v>
          </cell>
          <cell r="AP4">
            <v>21</v>
          </cell>
          <cell r="AQ4">
            <v>69</v>
          </cell>
          <cell r="AR4">
            <v>3.5</v>
          </cell>
          <cell r="AS4">
            <v>30</v>
          </cell>
          <cell r="AT4">
            <v>15</v>
          </cell>
          <cell r="AU4">
            <v>24</v>
          </cell>
          <cell r="AV4">
            <v>69</v>
          </cell>
          <cell r="AW4">
            <v>3.5</v>
          </cell>
          <cell r="AX4">
            <v>17</v>
          </cell>
          <cell r="AY4">
            <v>25</v>
          </cell>
          <cell r="AZ4">
            <v>42</v>
          </cell>
          <cell r="BA4">
            <v>5</v>
          </cell>
          <cell r="BB4" t="str">
            <v/>
          </cell>
          <cell r="BC4" t="str">
            <v/>
          </cell>
          <cell r="BD4" t="str">
            <v/>
          </cell>
          <cell r="BE4" t="str">
            <v/>
          </cell>
          <cell r="BF4" t="str">
            <v/>
          </cell>
          <cell r="BG4" t="str">
            <v/>
          </cell>
          <cell r="BH4" t="str">
            <v/>
          </cell>
          <cell r="BI4" t="str">
            <v/>
          </cell>
          <cell r="BJ4" t="str">
            <v/>
          </cell>
          <cell r="BK4" t="str">
            <v/>
          </cell>
          <cell r="BL4" t="str">
            <v/>
          </cell>
          <cell r="BM4" t="str">
            <v/>
          </cell>
          <cell r="BN4" t="str">
            <v/>
          </cell>
          <cell r="BO4" t="str">
            <v/>
          </cell>
          <cell r="BP4" t="str">
            <v/>
          </cell>
          <cell r="BQ4" t="str">
            <v/>
          </cell>
          <cell r="BR4" t="str">
            <v/>
          </cell>
          <cell r="BS4" t="str">
            <v/>
          </cell>
          <cell r="BT4" t="str">
            <v/>
          </cell>
          <cell r="BU4" t="str">
            <v/>
          </cell>
          <cell r="BV4" t="str">
            <v/>
          </cell>
          <cell r="BW4" t="str">
            <v/>
          </cell>
          <cell r="BX4" t="str">
            <v/>
          </cell>
          <cell r="BY4" t="str">
            <v/>
          </cell>
          <cell r="BZ4" t="str">
            <v/>
          </cell>
          <cell r="CA4" t="str">
            <v/>
          </cell>
          <cell r="CB4">
            <v>1150</v>
          </cell>
          <cell r="CC4">
            <v>798</v>
          </cell>
          <cell r="CD4">
            <v>0.69391304347826088</v>
          </cell>
          <cell r="CE4" t="str">
            <v>Pass</v>
          </cell>
          <cell r="CF4" t="str">
            <v>A</v>
          </cell>
          <cell r="CG4">
            <v>46.5</v>
          </cell>
          <cell r="CH4">
            <v>4.0434782608695654</v>
          </cell>
        </row>
        <row r="5">
          <cell r="A5">
            <v>3</v>
          </cell>
          <cell r="B5" t="str">
            <v>Rumi Akter</v>
          </cell>
          <cell r="D5">
            <v>0</v>
          </cell>
          <cell r="F5">
            <v>57</v>
          </cell>
          <cell r="G5">
            <v>18</v>
          </cell>
          <cell r="H5">
            <v>75</v>
          </cell>
          <cell r="I5">
            <v>4</v>
          </cell>
          <cell r="J5">
            <v>48</v>
          </cell>
          <cell r="K5">
            <v>13</v>
          </cell>
          <cell r="L5">
            <v>61</v>
          </cell>
          <cell r="M5">
            <v>3.5</v>
          </cell>
          <cell r="N5">
            <v>61</v>
          </cell>
          <cell r="O5">
            <v>3.5</v>
          </cell>
          <cell r="P5">
            <v>41</v>
          </cell>
          <cell r="Q5">
            <v>2</v>
          </cell>
          <cell r="R5">
            <v>54</v>
          </cell>
          <cell r="S5">
            <v>19</v>
          </cell>
          <cell r="T5">
            <v>73</v>
          </cell>
          <cell r="U5">
            <v>4</v>
          </cell>
          <cell r="V5">
            <v>51</v>
          </cell>
          <cell r="W5">
            <v>15</v>
          </cell>
          <cell r="X5">
            <v>66</v>
          </cell>
          <cell r="Y5">
            <v>3.5</v>
          </cell>
          <cell r="Z5">
            <v>43</v>
          </cell>
          <cell r="AA5">
            <v>16</v>
          </cell>
          <cell r="AB5">
            <v>24</v>
          </cell>
          <cell r="AC5">
            <v>83</v>
          </cell>
          <cell r="AD5">
            <v>5</v>
          </cell>
          <cell r="AE5">
            <v>28</v>
          </cell>
          <cell r="AF5">
            <v>12</v>
          </cell>
          <cell r="AG5">
            <v>23</v>
          </cell>
          <cell r="AH5">
            <v>63</v>
          </cell>
          <cell r="AI5">
            <v>3.5</v>
          </cell>
          <cell r="AJ5">
            <v>33</v>
          </cell>
          <cell r="AK5">
            <v>14</v>
          </cell>
          <cell r="AL5">
            <v>23</v>
          </cell>
          <cell r="AM5">
            <v>70</v>
          </cell>
          <cell r="AN5">
            <v>4</v>
          </cell>
          <cell r="AO5">
            <v>49</v>
          </cell>
          <cell r="AP5">
            <v>18</v>
          </cell>
          <cell r="AQ5">
            <v>67</v>
          </cell>
          <cell r="AR5">
            <v>3.5</v>
          </cell>
          <cell r="AS5">
            <v>30</v>
          </cell>
          <cell r="AT5">
            <v>15</v>
          </cell>
          <cell r="AU5">
            <v>24</v>
          </cell>
          <cell r="AV5">
            <v>69</v>
          </cell>
          <cell r="AW5">
            <v>3.5</v>
          </cell>
          <cell r="AX5">
            <v>16</v>
          </cell>
          <cell r="AY5">
            <v>25</v>
          </cell>
          <cell r="AZ5">
            <v>41</v>
          </cell>
          <cell r="BA5">
            <v>5</v>
          </cell>
          <cell r="BB5" t="str">
            <v/>
          </cell>
          <cell r="BC5" t="str">
            <v/>
          </cell>
          <cell r="BD5" t="str">
            <v/>
          </cell>
          <cell r="BE5" t="str">
            <v/>
          </cell>
          <cell r="BF5" t="str">
            <v/>
          </cell>
          <cell r="BG5" t="str">
            <v/>
          </cell>
          <cell r="BH5" t="str">
            <v/>
          </cell>
          <cell r="BI5" t="str">
            <v/>
          </cell>
          <cell r="BJ5" t="str">
            <v/>
          </cell>
          <cell r="BK5" t="str">
            <v/>
          </cell>
          <cell r="BL5" t="str">
            <v/>
          </cell>
          <cell r="BM5" t="str">
            <v/>
          </cell>
          <cell r="BN5" t="str">
            <v/>
          </cell>
          <cell r="BO5" t="str">
            <v/>
          </cell>
          <cell r="BP5" t="str">
            <v/>
          </cell>
          <cell r="BQ5" t="str">
            <v/>
          </cell>
          <cell r="BR5" t="str">
            <v/>
          </cell>
          <cell r="BS5" t="str">
            <v/>
          </cell>
          <cell r="BT5" t="str">
            <v/>
          </cell>
          <cell r="BU5" t="str">
            <v/>
          </cell>
          <cell r="BV5" t="str">
            <v/>
          </cell>
          <cell r="BW5" t="str">
            <v/>
          </cell>
          <cell r="BX5" t="str">
            <v/>
          </cell>
          <cell r="BY5" t="str">
            <v/>
          </cell>
          <cell r="BZ5" t="str">
            <v/>
          </cell>
          <cell r="CA5" t="str">
            <v/>
          </cell>
          <cell r="CB5">
            <v>1150</v>
          </cell>
          <cell r="CC5">
            <v>770</v>
          </cell>
          <cell r="CD5">
            <v>0.66956521739130437</v>
          </cell>
          <cell r="CE5" t="str">
            <v>Pass</v>
          </cell>
          <cell r="CF5" t="str">
            <v>A-</v>
          </cell>
          <cell r="CG5">
            <v>45</v>
          </cell>
          <cell r="CH5">
            <v>3.9130434782608696</v>
          </cell>
        </row>
        <row r="6">
          <cell r="A6">
            <v>4</v>
          </cell>
          <cell r="B6" t="str">
            <v>Nusrat Jahan</v>
          </cell>
          <cell r="D6">
            <v>0</v>
          </cell>
          <cell r="F6">
            <v>60</v>
          </cell>
          <cell r="G6">
            <v>20</v>
          </cell>
          <cell r="H6">
            <v>80</v>
          </cell>
          <cell r="I6">
            <v>5</v>
          </cell>
          <cell r="J6">
            <v>45</v>
          </cell>
          <cell r="K6">
            <v>14</v>
          </cell>
          <cell r="L6">
            <v>59</v>
          </cell>
          <cell r="M6">
            <v>3</v>
          </cell>
          <cell r="N6">
            <v>80</v>
          </cell>
          <cell r="O6">
            <v>5</v>
          </cell>
          <cell r="P6">
            <v>62</v>
          </cell>
          <cell r="Q6">
            <v>3.5</v>
          </cell>
          <cell r="R6">
            <v>55</v>
          </cell>
          <cell r="S6">
            <v>25</v>
          </cell>
          <cell r="T6">
            <v>80</v>
          </cell>
          <cell r="U6">
            <v>5</v>
          </cell>
          <cell r="V6">
            <v>39</v>
          </cell>
          <cell r="W6">
            <v>19</v>
          </cell>
          <cell r="X6">
            <v>58</v>
          </cell>
          <cell r="Y6">
            <v>3</v>
          </cell>
          <cell r="Z6">
            <v>43</v>
          </cell>
          <cell r="AA6">
            <v>13</v>
          </cell>
          <cell r="AB6">
            <v>24</v>
          </cell>
          <cell r="AC6">
            <v>80</v>
          </cell>
          <cell r="AD6">
            <v>5</v>
          </cell>
          <cell r="AE6">
            <v>27</v>
          </cell>
          <cell r="AF6">
            <v>12</v>
          </cell>
          <cell r="AG6">
            <v>23</v>
          </cell>
          <cell r="AH6">
            <v>62</v>
          </cell>
          <cell r="AI6">
            <v>3.5</v>
          </cell>
          <cell r="AJ6">
            <v>37</v>
          </cell>
          <cell r="AK6">
            <v>22</v>
          </cell>
          <cell r="AL6">
            <v>23</v>
          </cell>
          <cell r="AM6">
            <v>82</v>
          </cell>
          <cell r="AN6">
            <v>5</v>
          </cell>
          <cell r="AO6">
            <v>54</v>
          </cell>
          <cell r="AP6">
            <v>15</v>
          </cell>
          <cell r="AQ6">
            <v>69</v>
          </cell>
          <cell r="AR6">
            <v>3.5</v>
          </cell>
          <cell r="AS6">
            <v>42</v>
          </cell>
          <cell r="AT6">
            <v>20</v>
          </cell>
          <cell r="AU6">
            <v>24</v>
          </cell>
          <cell r="AV6">
            <v>86</v>
          </cell>
          <cell r="AW6">
            <v>5</v>
          </cell>
          <cell r="AX6">
            <v>21</v>
          </cell>
          <cell r="AY6">
            <v>25</v>
          </cell>
          <cell r="AZ6">
            <v>46</v>
          </cell>
          <cell r="BA6">
            <v>5</v>
          </cell>
          <cell r="BB6" t="str">
            <v/>
          </cell>
          <cell r="BC6" t="str">
            <v/>
          </cell>
          <cell r="BD6" t="str">
            <v/>
          </cell>
          <cell r="BE6" t="str">
            <v/>
          </cell>
          <cell r="BF6" t="str">
            <v/>
          </cell>
          <cell r="BG6" t="str">
            <v/>
          </cell>
          <cell r="BH6" t="str">
            <v/>
          </cell>
          <cell r="BI6" t="str">
            <v/>
          </cell>
          <cell r="BJ6" t="str">
            <v/>
          </cell>
          <cell r="BK6" t="str">
            <v/>
          </cell>
          <cell r="BL6" t="str">
            <v/>
          </cell>
          <cell r="BM6" t="str">
            <v/>
          </cell>
          <cell r="BN6" t="str">
            <v/>
          </cell>
          <cell r="BO6" t="str">
            <v/>
          </cell>
          <cell r="BP6" t="str">
            <v/>
          </cell>
          <cell r="BQ6" t="str">
            <v/>
          </cell>
          <cell r="BR6" t="str">
            <v/>
          </cell>
          <cell r="BS6" t="str">
            <v/>
          </cell>
          <cell r="BT6" t="str">
            <v/>
          </cell>
          <cell r="BU6" t="str">
            <v/>
          </cell>
          <cell r="BV6" t="str">
            <v/>
          </cell>
          <cell r="BW6" t="str">
            <v/>
          </cell>
          <cell r="BX6" t="str">
            <v/>
          </cell>
          <cell r="BY6" t="str">
            <v/>
          </cell>
          <cell r="BZ6" t="str">
            <v/>
          </cell>
          <cell r="CA6" t="str">
            <v/>
          </cell>
          <cell r="CB6">
            <v>1150</v>
          </cell>
          <cell r="CC6">
            <v>844</v>
          </cell>
          <cell r="CD6">
            <v>0.73391304347826092</v>
          </cell>
          <cell r="CE6" t="str">
            <v>Pass</v>
          </cell>
          <cell r="CF6" t="str">
            <v>A</v>
          </cell>
          <cell r="CG6">
            <v>51.5</v>
          </cell>
          <cell r="CH6">
            <v>4.4782608695652177</v>
          </cell>
        </row>
        <row r="7">
          <cell r="A7">
            <v>5</v>
          </cell>
          <cell r="B7" t="str">
            <v>Fozia Mahbub</v>
          </cell>
          <cell r="D7">
            <v>0</v>
          </cell>
          <cell r="F7">
            <v>60</v>
          </cell>
          <cell r="G7">
            <v>22</v>
          </cell>
          <cell r="H7">
            <v>82</v>
          </cell>
          <cell r="I7">
            <v>5</v>
          </cell>
          <cell r="J7">
            <v>48</v>
          </cell>
          <cell r="K7">
            <v>17</v>
          </cell>
          <cell r="L7">
            <v>65</v>
          </cell>
          <cell r="M7">
            <v>3.5</v>
          </cell>
          <cell r="N7">
            <v>68</v>
          </cell>
          <cell r="O7">
            <v>3.5</v>
          </cell>
          <cell r="P7">
            <v>55</v>
          </cell>
          <cell r="Q7">
            <v>3</v>
          </cell>
          <cell r="R7">
            <v>38</v>
          </cell>
          <cell r="S7">
            <v>14</v>
          </cell>
          <cell r="T7">
            <v>52</v>
          </cell>
          <cell r="U7">
            <v>3</v>
          </cell>
          <cell r="V7">
            <v>55</v>
          </cell>
          <cell r="W7">
            <v>19</v>
          </cell>
          <cell r="X7">
            <v>74</v>
          </cell>
          <cell r="Y7">
            <v>4</v>
          </cell>
          <cell r="Z7">
            <v>39</v>
          </cell>
          <cell r="AA7">
            <v>8</v>
          </cell>
          <cell r="AB7">
            <v>23</v>
          </cell>
          <cell r="AC7">
            <v>70</v>
          </cell>
          <cell r="AD7">
            <v>4</v>
          </cell>
          <cell r="AE7">
            <v>34</v>
          </cell>
          <cell r="AF7">
            <v>16</v>
          </cell>
          <cell r="AG7">
            <v>23</v>
          </cell>
          <cell r="AH7">
            <v>73</v>
          </cell>
          <cell r="AI7">
            <v>4</v>
          </cell>
          <cell r="AJ7">
            <v>31</v>
          </cell>
          <cell r="AK7">
            <v>18</v>
          </cell>
          <cell r="AL7">
            <v>23</v>
          </cell>
          <cell r="AM7">
            <v>72</v>
          </cell>
          <cell r="AN7">
            <v>4</v>
          </cell>
          <cell r="AO7">
            <v>50</v>
          </cell>
          <cell r="AP7">
            <v>17</v>
          </cell>
          <cell r="AQ7">
            <v>67</v>
          </cell>
          <cell r="AR7">
            <v>3.5</v>
          </cell>
          <cell r="AS7">
            <v>26</v>
          </cell>
          <cell r="AT7">
            <v>15</v>
          </cell>
          <cell r="AU7">
            <v>24</v>
          </cell>
          <cell r="AV7">
            <v>65</v>
          </cell>
          <cell r="AW7">
            <v>3.5</v>
          </cell>
          <cell r="AX7">
            <v>16</v>
          </cell>
          <cell r="AY7">
            <v>25</v>
          </cell>
          <cell r="AZ7">
            <v>41</v>
          </cell>
          <cell r="BA7">
            <v>5</v>
          </cell>
          <cell r="BB7" t="str">
            <v/>
          </cell>
          <cell r="BC7" t="str">
            <v/>
          </cell>
          <cell r="BD7" t="str">
            <v/>
          </cell>
          <cell r="BE7" t="str">
            <v/>
          </cell>
          <cell r="BF7" t="str">
            <v/>
          </cell>
          <cell r="BG7" t="str">
            <v/>
          </cell>
          <cell r="BH7" t="str">
            <v/>
          </cell>
          <cell r="BI7" t="str">
            <v/>
          </cell>
          <cell r="BJ7" t="str">
            <v/>
          </cell>
          <cell r="BK7" t="str">
            <v/>
          </cell>
          <cell r="BL7" t="str">
            <v/>
          </cell>
          <cell r="BM7" t="str">
            <v/>
          </cell>
          <cell r="BN7" t="str">
            <v/>
          </cell>
          <cell r="BO7" t="str">
            <v/>
          </cell>
          <cell r="BP7" t="str">
            <v/>
          </cell>
          <cell r="BQ7" t="str">
            <v/>
          </cell>
          <cell r="BR7" t="str">
            <v/>
          </cell>
          <cell r="BS7" t="str">
            <v/>
          </cell>
          <cell r="BT7" t="str">
            <v/>
          </cell>
          <cell r="BU7" t="str">
            <v/>
          </cell>
          <cell r="BV7" t="str">
            <v/>
          </cell>
          <cell r="BW7" t="str">
            <v/>
          </cell>
          <cell r="BX7" t="str">
            <v/>
          </cell>
          <cell r="BY7" t="str">
            <v/>
          </cell>
          <cell r="BZ7" t="str">
            <v/>
          </cell>
          <cell r="CA7" t="str">
            <v/>
          </cell>
          <cell r="CB7">
            <v>1150</v>
          </cell>
          <cell r="CC7">
            <v>784</v>
          </cell>
          <cell r="CD7">
            <v>0.68173913043478263</v>
          </cell>
          <cell r="CE7" t="str">
            <v>Pass</v>
          </cell>
          <cell r="CF7" t="str">
            <v>A</v>
          </cell>
          <cell r="CG7">
            <v>46</v>
          </cell>
          <cell r="CH7">
            <v>4</v>
          </cell>
        </row>
        <row r="8">
          <cell r="A8">
            <v>6</v>
          </cell>
          <cell r="B8" t="str">
            <v>Nusrat Jahan</v>
          </cell>
          <cell r="D8">
            <v>0</v>
          </cell>
          <cell r="F8">
            <v>51</v>
          </cell>
          <cell r="G8">
            <v>19</v>
          </cell>
          <cell r="H8">
            <v>70</v>
          </cell>
          <cell r="I8">
            <v>4</v>
          </cell>
          <cell r="J8">
            <v>44</v>
          </cell>
          <cell r="K8">
            <v>11</v>
          </cell>
          <cell r="L8">
            <v>55</v>
          </cell>
          <cell r="M8">
            <v>3</v>
          </cell>
          <cell r="N8">
            <v>78</v>
          </cell>
          <cell r="O8">
            <v>4</v>
          </cell>
          <cell r="P8">
            <v>56</v>
          </cell>
          <cell r="Q8">
            <v>3</v>
          </cell>
          <cell r="R8">
            <v>32</v>
          </cell>
          <cell r="S8">
            <v>15</v>
          </cell>
          <cell r="T8">
            <v>47</v>
          </cell>
          <cell r="U8">
            <v>2</v>
          </cell>
          <cell r="V8">
            <v>52</v>
          </cell>
          <cell r="W8">
            <v>22</v>
          </cell>
          <cell r="X8">
            <v>74</v>
          </cell>
          <cell r="Y8">
            <v>4</v>
          </cell>
          <cell r="Z8">
            <v>40</v>
          </cell>
          <cell r="AA8">
            <v>12</v>
          </cell>
          <cell r="AB8">
            <v>24</v>
          </cell>
          <cell r="AC8">
            <v>76</v>
          </cell>
          <cell r="AD8">
            <v>4</v>
          </cell>
          <cell r="AE8">
            <v>29</v>
          </cell>
          <cell r="AF8">
            <v>13</v>
          </cell>
          <cell r="AG8">
            <v>23</v>
          </cell>
          <cell r="AH8">
            <v>65</v>
          </cell>
          <cell r="AI8">
            <v>3.5</v>
          </cell>
          <cell r="AJ8">
            <v>32</v>
          </cell>
          <cell r="AK8">
            <v>15</v>
          </cell>
          <cell r="AL8">
            <v>23</v>
          </cell>
          <cell r="AM8">
            <v>70</v>
          </cell>
          <cell r="AN8">
            <v>4</v>
          </cell>
          <cell r="AO8">
            <v>54</v>
          </cell>
          <cell r="AP8">
            <v>15</v>
          </cell>
          <cell r="AQ8">
            <v>69</v>
          </cell>
          <cell r="AR8">
            <v>3.5</v>
          </cell>
          <cell r="AS8">
            <v>33</v>
          </cell>
          <cell r="AT8">
            <v>20</v>
          </cell>
          <cell r="AU8">
            <v>24</v>
          </cell>
          <cell r="AV8">
            <v>77</v>
          </cell>
          <cell r="AW8">
            <v>4</v>
          </cell>
          <cell r="AX8">
            <v>15</v>
          </cell>
          <cell r="AY8">
            <v>25</v>
          </cell>
          <cell r="AZ8">
            <v>40</v>
          </cell>
          <cell r="BA8">
            <v>5</v>
          </cell>
          <cell r="BB8" t="str">
            <v/>
          </cell>
          <cell r="BC8" t="str">
            <v/>
          </cell>
          <cell r="BD8" t="str">
            <v/>
          </cell>
          <cell r="BE8" t="str">
            <v/>
          </cell>
          <cell r="BF8" t="str">
            <v/>
          </cell>
          <cell r="BG8" t="str">
            <v/>
          </cell>
          <cell r="BH8" t="str">
            <v/>
          </cell>
          <cell r="BI8" t="str">
            <v/>
          </cell>
          <cell r="BJ8" t="str">
            <v/>
          </cell>
          <cell r="BK8" t="str">
            <v/>
          </cell>
          <cell r="BL8" t="str">
            <v/>
          </cell>
          <cell r="BM8" t="str">
            <v/>
          </cell>
          <cell r="BN8" t="str">
            <v/>
          </cell>
          <cell r="BO8" t="str">
            <v/>
          </cell>
          <cell r="BP8" t="str">
            <v/>
          </cell>
          <cell r="BQ8" t="str">
            <v/>
          </cell>
          <cell r="BR8" t="str">
            <v/>
          </cell>
          <cell r="BS8" t="str">
            <v/>
          </cell>
          <cell r="BT8" t="str">
            <v/>
          </cell>
          <cell r="BU8" t="str">
            <v/>
          </cell>
          <cell r="BV8" t="str">
            <v/>
          </cell>
          <cell r="BW8" t="str">
            <v/>
          </cell>
          <cell r="BX8" t="str">
            <v/>
          </cell>
          <cell r="BY8" t="str">
            <v/>
          </cell>
          <cell r="BZ8" t="str">
            <v/>
          </cell>
          <cell r="CA8" t="str">
            <v/>
          </cell>
          <cell r="CB8">
            <v>1150</v>
          </cell>
          <cell r="CC8">
            <v>777</v>
          </cell>
          <cell r="CD8">
            <v>0.67565217391304344</v>
          </cell>
          <cell r="CE8" t="str">
            <v>Pass</v>
          </cell>
          <cell r="CF8" t="str">
            <v>A-</v>
          </cell>
          <cell r="CG8">
            <v>44</v>
          </cell>
          <cell r="CH8">
            <v>3.8260869565217392</v>
          </cell>
        </row>
        <row r="9">
          <cell r="A9">
            <v>7</v>
          </cell>
          <cell r="B9" t="str">
            <v>Umme Habiba</v>
          </cell>
          <cell r="D9">
            <v>0</v>
          </cell>
          <cell r="F9">
            <v>60</v>
          </cell>
          <cell r="G9">
            <v>15</v>
          </cell>
          <cell r="H9">
            <v>75</v>
          </cell>
          <cell r="I9">
            <v>4</v>
          </cell>
          <cell r="J9">
            <v>42</v>
          </cell>
          <cell r="K9">
            <v>11</v>
          </cell>
          <cell r="L9">
            <v>53</v>
          </cell>
          <cell r="M9">
            <v>3</v>
          </cell>
          <cell r="N9">
            <v>78</v>
          </cell>
          <cell r="O9">
            <v>4</v>
          </cell>
          <cell r="P9">
            <v>53</v>
          </cell>
          <cell r="Q9">
            <v>3</v>
          </cell>
          <cell r="R9">
            <v>34</v>
          </cell>
          <cell r="S9">
            <v>12</v>
          </cell>
          <cell r="T9">
            <v>46</v>
          </cell>
          <cell r="U9">
            <v>2</v>
          </cell>
          <cell r="V9">
            <v>54</v>
          </cell>
          <cell r="W9">
            <v>17</v>
          </cell>
          <cell r="X9">
            <v>71</v>
          </cell>
          <cell r="Y9">
            <v>4</v>
          </cell>
          <cell r="Z9">
            <v>43</v>
          </cell>
          <cell r="AA9">
            <v>11</v>
          </cell>
          <cell r="AB9">
            <v>24</v>
          </cell>
          <cell r="AC9">
            <v>78</v>
          </cell>
          <cell r="AD9">
            <v>4</v>
          </cell>
          <cell r="AE9">
            <v>35</v>
          </cell>
          <cell r="AF9">
            <v>14</v>
          </cell>
          <cell r="AG9">
            <v>23</v>
          </cell>
          <cell r="AH9">
            <v>72</v>
          </cell>
          <cell r="AI9">
            <v>4</v>
          </cell>
          <cell r="AJ9">
            <v>32</v>
          </cell>
          <cell r="AK9">
            <v>12</v>
          </cell>
          <cell r="AL9">
            <v>23</v>
          </cell>
          <cell r="AM9">
            <v>67</v>
          </cell>
          <cell r="AN9">
            <v>3.5</v>
          </cell>
          <cell r="AO9">
            <v>47</v>
          </cell>
          <cell r="AP9">
            <v>22</v>
          </cell>
          <cell r="AQ9">
            <v>69</v>
          </cell>
          <cell r="AR9">
            <v>3.5</v>
          </cell>
          <cell r="AS9">
            <v>30</v>
          </cell>
          <cell r="AT9">
            <v>15</v>
          </cell>
          <cell r="AU9">
            <v>24</v>
          </cell>
          <cell r="AV9">
            <v>69</v>
          </cell>
          <cell r="AW9">
            <v>3.5</v>
          </cell>
          <cell r="AX9">
            <v>16</v>
          </cell>
          <cell r="AY9">
            <v>25</v>
          </cell>
          <cell r="AZ9">
            <v>41</v>
          </cell>
          <cell r="BA9">
            <v>5</v>
          </cell>
          <cell r="BB9" t="str">
            <v/>
          </cell>
          <cell r="BC9" t="str">
            <v/>
          </cell>
          <cell r="BD9" t="str">
            <v/>
          </cell>
          <cell r="BE9" t="str">
            <v/>
          </cell>
          <cell r="BF9" t="str">
            <v/>
          </cell>
          <cell r="BG9" t="str">
            <v/>
          </cell>
          <cell r="BH9" t="str">
            <v/>
          </cell>
          <cell r="BI9" t="str">
            <v/>
          </cell>
          <cell r="BJ9" t="str">
            <v/>
          </cell>
          <cell r="BK9" t="str">
            <v/>
          </cell>
          <cell r="BL9" t="str">
            <v/>
          </cell>
          <cell r="BM9" t="str">
            <v/>
          </cell>
          <cell r="BN9" t="str">
            <v/>
          </cell>
          <cell r="BO9" t="str">
            <v/>
          </cell>
          <cell r="BP9" t="str">
            <v/>
          </cell>
          <cell r="BQ9" t="str">
            <v/>
          </cell>
          <cell r="BR9" t="str">
            <v/>
          </cell>
          <cell r="BS9" t="str">
            <v/>
          </cell>
          <cell r="BT9" t="str">
            <v/>
          </cell>
          <cell r="BU9" t="str">
            <v/>
          </cell>
          <cell r="BV9" t="str">
            <v/>
          </cell>
          <cell r="BW9" t="str">
            <v/>
          </cell>
          <cell r="BX9" t="str">
            <v/>
          </cell>
          <cell r="BY9" t="str">
            <v/>
          </cell>
          <cell r="BZ9" t="str">
            <v/>
          </cell>
          <cell r="CA9" t="str">
            <v/>
          </cell>
          <cell r="CB9">
            <v>1150</v>
          </cell>
          <cell r="CC9">
            <v>772</v>
          </cell>
          <cell r="CD9">
            <v>0.67130434782608694</v>
          </cell>
          <cell r="CE9" t="str">
            <v>Pass</v>
          </cell>
          <cell r="CF9" t="str">
            <v>A-</v>
          </cell>
          <cell r="CG9">
            <v>43.5</v>
          </cell>
          <cell r="CH9">
            <v>3.7826086956521738</v>
          </cell>
        </row>
        <row r="10">
          <cell r="A10">
            <v>8</v>
          </cell>
          <cell r="B10" t="str">
            <v>Sumya Akter</v>
          </cell>
          <cell r="D10">
            <v>0</v>
          </cell>
          <cell r="F10">
            <v>51</v>
          </cell>
          <cell r="G10">
            <v>20</v>
          </cell>
          <cell r="H10">
            <v>71</v>
          </cell>
          <cell r="I10">
            <v>4</v>
          </cell>
          <cell r="J10">
            <v>53</v>
          </cell>
          <cell r="K10">
            <v>12</v>
          </cell>
          <cell r="L10">
            <v>65</v>
          </cell>
          <cell r="M10">
            <v>3.5</v>
          </cell>
          <cell r="N10">
            <v>58</v>
          </cell>
          <cell r="O10">
            <v>3</v>
          </cell>
          <cell r="P10">
            <v>44</v>
          </cell>
          <cell r="Q10">
            <v>2</v>
          </cell>
          <cell r="R10">
            <v>23</v>
          </cell>
          <cell r="S10">
            <v>13</v>
          </cell>
          <cell r="T10">
            <v>36</v>
          </cell>
          <cell r="U10">
            <v>1</v>
          </cell>
          <cell r="V10">
            <v>45</v>
          </cell>
          <cell r="W10">
            <v>19</v>
          </cell>
          <cell r="X10">
            <v>64</v>
          </cell>
          <cell r="Y10">
            <v>3.5</v>
          </cell>
          <cell r="Z10">
            <v>41</v>
          </cell>
          <cell r="AA10">
            <v>13</v>
          </cell>
          <cell r="AB10">
            <v>24</v>
          </cell>
          <cell r="AC10">
            <v>78</v>
          </cell>
          <cell r="AD10">
            <v>4</v>
          </cell>
          <cell r="AE10">
            <v>30</v>
          </cell>
          <cell r="AF10">
            <v>16</v>
          </cell>
          <cell r="AG10">
            <v>23</v>
          </cell>
          <cell r="AH10">
            <v>69</v>
          </cell>
          <cell r="AI10">
            <v>3.5</v>
          </cell>
          <cell r="AJ10">
            <v>30</v>
          </cell>
          <cell r="AK10">
            <v>10</v>
          </cell>
          <cell r="AL10">
            <v>23</v>
          </cell>
          <cell r="AM10">
            <v>63</v>
          </cell>
          <cell r="AN10">
            <v>3.5</v>
          </cell>
          <cell r="AO10">
            <v>48</v>
          </cell>
          <cell r="AP10">
            <v>16</v>
          </cell>
          <cell r="AQ10">
            <v>64</v>
          </cell>
          <cell r="AR10">
            <v>3.5</v>
          </cell>
          <cell r="AV10">
            <v>0</v>
          </cell>
          <cell r="AW10">
            <v>0</v>
          </cell>
          <cell r="AZ10">
            <v>0</v>
          </cell>
          <cell r="BA10">
            <v>0</v>
          </cell>
          <cell r="BB10" t="str">
            <v/>
          </cell>
          <cell r="BC10" t="str">
            <v/>
          </cell>
          <cell r="BD10" t="str">
            <v/>
          </cell>
          <cell r="BE10" t="str">
            <v/>
          </cell>
          <cell r="BF10" t="str">
            <v/>
          </cell>
          <cell r="BG10" t="str">
            <v/>
          </cell>
          <cell r="BH10" t="str">
            <v/>
          </cell>
          <cell r="BI10" t="str">
            <v/>
          </cell>
          <cell r="BJ10" t="str">
            <v/>
          </cell>
          <cell r="BK10" t="str">
            <v/>
          </cell>
          <cell r="BL10" t="str">
            <v/>
          </cell>
          <cell r="BM10" t="str">
            <v/>
          </cell>
          <cell r="BN10" t="str">
            <v/>
          </cell>
          <cell r="BO10" t="str">
            <v/>
          </cell>
          <cell r="BP10" t="str">
            <v/>
          </cell>
          <cell r="BQ10" t="str">
            <v/>
          </cell>
          <cell r="BR10" t="str">
            <v/>
          </cell>
          <cell r="BS10" t="str">
            <v/>
          </cell>
          <cell r="BT10" t="str">
            <v/>
          </cell>
          <cell r="BU10" t="str">
            <v/>
          </cell>
          <cell r="BV10" t="str">
            <v/>
          </cell>
          <cell r="BW10" t="str">
            <v>H/A-Wri</v>
          </cell>
          <cell r="BX10" t="str">
            <v>H/A-Mcq</v>
          </cell>
          <cell r="BY10" t="str">
            <v>H/A-Pra</v>
          </cell>
          <cell r="BZ10" t="str">
            <v>Ict-Mcq</v>
          </cell>
          <cell r="CA10" t="str">
            <v>Ict-Pra</v>
          </cell>
          <cell r="CB10">
            <v>1150</v>
          </cell>
          <cell r="CC10">
            <v>612</v>
          </cell>
          <cell r="CD10">
            <v>0.53217391304347827</v>
          </cell>
          <cell r="CE10" t="str">
            <v>Fail in :                       H/A-Wri H/A-Mcq H/A-Pra Ict-Mcq Ict-Pra</v>
          </cell>
          <cell r="CF10" t="str">
            <v>C</v>
          </cell>
          <cell r="CG10">
            <v>31.5</v>
          </cell>
          <cell r="CH10">
            <v>2.7391304347826089</v>
          </cell>
        </row>
        <row r="11">
          <cell r="A11">
            <v>9</v>
          </cell>
          <cell r="B11" t="str">
            <v>Halima Akter</v>
          </cell>
          <cell r="D11">
            <v>0</v>
          </cell>
          <cell r="F11">
            <v>57</v>
          </cell>
          <cell r="G11">
            <v>21</v>
          </cell>
          <cell r="H11">
            <v>78</v>
          </cell>
          <cell r="I11">
            <v>4</v>
          </cell>
          <cell r="J11">
            <v>42</v>
          </cell>
          <cell r="K11">
            <v>18</v>
          </cell>
          <cell r="L11">
            <v>60</v>
          </cell>
          <cell r="M11">
            <v>3.5</v>
          </cell>
          <cell r="N11">
            <v>66</v>
          </cell>
          <cell r="O11">
            <v>3.5</v>
          </cell>
          <cell r="P11">
            <v>47</v>
          </cell>
          <cell r="Q11">
            <v>2</v>
          </cell>
          <cell r="R11">
            <v>45</v>
          </cell>
          <cell r="S11">
            <v>18</v>
          </cell>
          <cell r="T11">
            <v>63</v>
          </cell>
          <cell r="U11">
            <v>3.5</v>
          </cell>
          <cell r="V11">
            <v>49</v>
          </cell>
          <cell r="W11">
            <v>21</v>
          </cell>
          <cell r="X11">
            <v>70</v>
          </cell>
          <cell r="Y11">
            <v>4</v>
          </cell>
          <cell r="Z11">
            <v>41</v>
          </cell>
          <cell r="AA11">
            <v>8</v>
          </cell>
          <cell r="AB11">
            <v>23</v>
          </cell>
          <cell r="AC11">
            <v>72</v>
          </cell>
          <cell r="AD11">
            <v>4</v>
          </cell>
          <cell r="AE11">
            <v>36</v>
          </cell>
          <cell r="AF11">
            <v>17</v>
          </cell>
          <cell r="AG11">
            <v>23</v>
          </cell>
          <cell r="AH11">
            <v>76</v>
          </cell>
          <cell r="AI11">
            <v>4</v>
          </cell>
          <cell r="AJ11">
            <v>30</v>
          </cell>
          <cell r="AK11">
            <v>17</v>
          </cell>
          <cell r="AL11">
            <v>23</v>
          </cell>
          <cell r="AM11">
            <v>70</v>
          </cell>
          <cell r="AN11">
            <v>4</v>
          </cell>
          <cell r="AO11">
            <v>45</v>
          </cell>
          <cell r="AP11">
            <v>21</v>
          </cell>
          <cell r="AQ11">
            <v>66</v>
          </cell>
          <cell r="AR11">
            <v>3.5</v>
          </cell>
          <cell r="AS11">
            <v>20</v>
          </cell>
          <cell r="AT11">
            <v>15</v>
          </cell>
          <cell r="AU11">
            <v>22</v>
          </cell>
          <cell r="AV11">
            <v>57</v>
          </cell>
          <cell r="AW11">
            <v>3</v>
          </cell>
          <cell r="AX11">
            <v>18</v>
          </cell>
          <cell r="AY11">
            <v>25</v>
          </cell>
          <cell r="AZ11">
            <v>43</v>
          </cell>
          <cell r="BA11">
            <v>5</v>
          </cell>
          <cell r="BB11" t="str">
            <v/>
          </cell>
          <cell r="BC11" t="str">
            <v/>
          </cell>
          <cell r="BD11" t="str">
            <v/>
          </cell>
          <cell r="BE11" t="str">
            <v/>
          </cell>
          <cell r="BF11" t="str">
            <v/>
          </cell>
          <cell r="BG11" t="str">
            <v/>
          </cell>
          <cell r="BH11" t="str">
            <v/>
          </cell>
          <cell r="BI11" t="str">
            <v/>
          </cell>
          <cell r="BJ11" t="str">
            <v/>
          </cell>
          <cell r="BK11" t="str">
            <v/>
          </cell>
          <cell r="BL11" t="str">
            <v/>
          </cell>
          <cell r="BM11" t="str">
            <v/>
          </cell>
          <cell r="BN11" t="str">
            <v/>
          </cell>
          <cell r="BO11" t="str">
            <v/>
          </cell>
          <cell r="BP11" t="str">
            <v/>
          </cell>
          <cell r="BQ11" t="str">
            <v/>
          </cell>
          <cell r="BR11" t="str">
            <v/>
          </cell>
          <cell r="BS11" t="str">
            <v/>
          </cell>
          <cell r="BT11" t="str">
            <v/>
          </cell>
          <cell r="BU11" t="str">
            <v/>
          </cell>
          <cell r="BV11" t="str">
            <v/>
          </cell>
          <cell r="BW11" t="str">
            <v/>
          </cell>
          <cell r="BX11" t="str">
            <v/>
          </cell>
          <cell r="BY11" t="str">
            <v/>
          </cell>
          <cell r="BZ11" t="str">
            <v/>
          </cell>
          <cell r="CA11" t="str">
            <v/>
          </cell>
          <cell r="CB11">
            <v>1150</v>
          </cell>
          <cell r="CC11">
            <v>768</v>
          </cell>
          <cell r="CD11">
            <v>0.66782608695652179</v>
          </cell>
          <cell r="CE11" t="str">
            <v>Pass</v>
          </cell>
          <cell r="CF11" t="str">
            <v>A-</v>
          </cell>
          <cell r="CG11">
            <v>44</v>
          </cell>
          <cell r="CH11">
            <v>3.8260869565217392</v>
          </cell>
        </row>
        <row r="12">
          <cell r="A12">
            <v>10</v>
          </cell>
          <cell r="B12" t="str">
            <v>Khadiza Akter</v>
          </cell>
          <cell r="D12">
            <v>0</v>
          </cell>
          <cell r="F12">
            <v>48</v>
          </cell>
          <cell r="G12">
            <v>17</v>
          </cell>
          <cell r="H12">
            <v>65</v>
          </cell>
          <cell r="I12">
            <v>3.5</v>
          </cell>
          <cell r="J12">
            <v>42</v>
          </cell>
          <cell r="K12">
            <v>10</v>
          </cell>
          <cell r="L12">
            <v>52</v>
          </cell>
          <cell r="M12">
            <v>3</v>
          </cell>
          <cell r="N12">
            <v>71</v>
          </cell>
          <cell r="O12">
            <v>4</v>
          </cell>
          <cell r="P12">
            <v>50</v>
          </cell>
          <cell r="Q12">
            <v>3</v>
          </cell>
          <cell r="R12">
            <v>23</v>
          </cell>
          <cell r="S12">
            <v>15</v>
          </cell>
          <cell r="T12">
            <v>38</v>
          </cell>
          <cell r="U12">
            <v>1</v>
          </cell>
          <cell r="V12">
            <v>37</v>
          </cell>
          <cell r="W12">
            <v>14</v>
          </cell>
          <cell r="X12">
            <v>51</v>
          </cell>
          <cell r="Y12">
            <v>3</v>
          </cell>
          <cell r="Z12">
            <v>36</v>
          </cell>
          <cell r="AA12">
            <v>8</v>
          </cell>
          <cell r="AB12">
            <v>23</v>
          </cell>
          <cell r="AC12">
            <v>67</v>
          </cell>
          <cell r="AD12">
            <v>3.5</v>
          </cell>
          <cell r="AE12">
            <v>31</v>
          </cell>
          <cell r="AF12">
            <v>12</v>
          </cell>
          <cell r="AG12">
            <v>23</v>
          </cell>
          <cell r="AH12">
            <v>66</v>
          </cell>
          <cell r="AI12">
            <v>3.5</v>
          </cell>
          <cell r="AJ12">
            <v>32</v>
          </cell>
          <cell r="AK12">
            <v>15</v>
          </cell>
          <cell r="AL12">
            <v>23</v>
          </cell>
          <cell r="AM12">
            <v>70</v>
          </cell>
          <cell r="AN12">
            <v>4</v>
          </cell>
          <cell r="AO12">
            <v>50</v>
          </cell>
          <cell r="AP12">
            <v>14</v>
          </cell>
          <cell r="AQ12">
            <v>64</v>
          </cell>
          <cell r="AR12">
            <v>3.5</v>
          </cell>
          <cell r="AS12">
            <v>24</v>
          </cell>
          <cell r="AT12">
            <v>10</v>
          </cell>
          <cell r="AU12">
            <v>22</v>
          </cell>
          <cell r="AV12">
            <v>56</v>
          </cell>
          <cell r="AW12">
            <v>3</v>
          </cell>
          <cell r="AX12">
            <v>19</v>
          </cell>
          <cell r="AY12">
            <v>25</v>
          </cell>
          <cell r="AZ12">
            <v>44</v>
          </cell>
          <cell r="BA12">
            <v>5</v>
          </cell>
          <cell r="BB12" t="str">
            <v/>
          </cell>
          <cell r="BC12" t="str">
            <v/>
          </cell>
          <cell r="BD12" t="str">
            <v/>
          </cell>
          <cell r="BE12" t="str">
            <v/>
          </cell>
          <cell r="BF12" t="str">
            <v/>
          </cell>
          <cell r="BG12" t="str">
            <v/>
          </cell>
          <cell r="BH12" t="str">
            <v/>
          </cell>
          <cell r="BI12" t="str">
            <v/>
          </cell>
          <cell r="BJ12" t="str">
            <v/>
          </cell>
          <cell r="BK12" t="str">
            <v/>
          </cell>
          <cell r="BL12" t="str">
            <v/>
          </cell>
          <cell r="BM12" t="str">
            <v/>
          </cell>
          <cell r="BN12" t="str">
            <v/>
          </cell>
          <cell r="BO12" t="str">
            <v/>
          </cell>
          <cell r="BP12" t="str">
            <v/>
          </cell>
          <cell r="BQ12" t="str">
            <v/>
          </cell>
          <cell r="BR12" t="str">
            <v/>
          </cell>
          <cell r="BS12" t="str">
            <v/>
          </cell>
          <cell r="BT12" t="str">
            <v/>
          </cell>
          <cell r="BU12" t="str">
            <v/>
          </cell>
          <cell r="BV12" t="str">
            <v/>
          </cell>
          <cell r="BW12" t="str">
            <v/>
          </cell>
          <cell r="BX12" t="str">
            <v/>
          </cell>
          <cell r="BY12" t="str">
            <v/>
          </cell>
          <cell r="BZ12" t="str">
            <v/>
          </cell>
          <cell r="CA12" t="str">
            <v/>
          </cell>
          <cell r="CB12">
            <v>1150</v>
          </cell>
          <cell r="CC12">
            <v>694</v>
          </cell>
          <cell r="CD12">
            <v>0.60347826086956524</v>
          </cell>
          <cell r="CE12" t="str">
            <v>Pass</v>
          </cell>
          <cell r="CF12" t="str">
            <v>B</v>
          </cell>
          <cell r="CG12">
            <v>40</v>
          </cell>
          <cell r="CH12">
            <v>3.4782608695652173</v>
          </cell>
        </row>
        <row r="13">
          <cell r="A13">
            <v>11</v>
          </cell>
          <cell r="B13" t="str">
            <v>Aymon Akter</v>
          </cell>
          <cell r="D13">
            <v>0</v>
          </cell>
          <cell r="F13">
            <v>46</v>
          </cell>
          <cell r="G13">
            <v>18</v>
          </cell>
          <cell r="H13">
            <v>64</v>
          </cell>
          <cell r="I13">
            <v>3.5</v>
          </cell>
          <cell r="J13">
            <v>44</v>
          </cell>
          <cell r="K13">
            <v>11</v>
          </cell>
          <cell r="L13">
            <v>55</v>
          </cell>
          <cell r="M13">
            <v>3</v>
          </cell>
          <cell r="N13">
            <v>54</v>
          </cell>
          <cell r="O13">
            <v>3</v>
          </cell>
          <cell r="P13">
            <v>47</v>
          </cell>
          <cell r="Q13">
            <v>2</v>
          </cell>
          <cell r="R13">
            <v>49</v>
          </cell>
          <cell r="S13">
            <v>19</v>
          </cell>
          <cell r="T13">
            <v>68</v>
          </cell>
          <cell r="U13">
            <v>3.5</v>
          </cell>
          <cell r="V13">
            <v>42</v>
          </cell>
          <cell r="W13">
            <v>19</v>
          </cell>
          <cell r="X13">
            <v>61</v>
          </cell>
          <cell r="Y13">
            <v>3.5</v>
          </cell>
          <cell r="Z13">
            <v>37</v>
          </cell>
          <cell r="AA13">
            <v>14</v>
          </cell>
          <cell r="AB13">
            <v>23</v>
          </cell>
          <cell r="AC13">
            <v>74</v>
          </cell>
          <cell r="AD13">
            <v>4</v>
          </cell>
          <cell r="AE13">
            <v>30</v>
          </cell>
          <cell r="AF13">
            <v>17</v>
          </cell>
          <cell r="AG13">
            <v>23</v>
          </cell>
          <cell r="AH13">
            <v>70</v>
          </cell>
          <cell r="AI13">
            <v>4</v>
          </cell>
          <cell r="AJ13">
            <v>29</v>
          </cell>
          <cell r="AK13">
            <v>18</v>
          </cell>
          <cell r="AL13">
            <v>23</v>
          </cell>
          <cell r="AM13">
            <v>70</v>
          </cell>
          <cell r="AN13">
            <v>4</v>
          </cell>
          <cell r="AO13">
            <v>40</v>
          </cell>
          <cell r="AP13">
            <v>19</v>
          </cell>
          <cell r="AQ13">
            <v>59</v>
          </cell>
          <cell r="AR13">
            <v>3</v>
          </cell>
          <cell r="AS13">
            <v>34</v>
          </cell>
          <cell r="AT13">
            <v>20</v>
          </cell>
          <cell r="AU13">
            <v>24</v>
          </cell>
          <cell r="AV13">
            <v>78</v>
          </cell>
          <cell r="AW13">
            <v>4</v>
          </cell>
          <cell r="AX13">
            <v>15</v>
          </cell>
          <cell r="AY13">
            <v>25</v>
          </cell>
          <cell r="AZ13">
            <v>40</v>
          </cell>
          <cell r="BA13">
            <v>5</v>
          </cell>
          <cell r="BB13" t="str">
            <v/>
          </cell>
          <cell r="BC13" t="str">
            <v/>
          </cell>
          <cell r="BD13" t="str">
            <v/>
          </cell>
          <cell r="BE13" t="str">
            <v/>
          </cell>
          <cell r="BF13" t="str">
            <v/>
          </cell>
          <cell r="BG13" t="str">
            <v/>
          </cell>
          <cell r="BH13" t="str">
            <v/>
          </cell>
          <cell r="BI13" t="str">
            <v/>
          </cell>
          <cell r="BJ13" t="str">
            <v/>
          </cell>
          <cell r="BK13" t="str">
            <v/>
          </cell>
          <cell r="BL13" t="str">
            <v/>
          </cell>
          <cell r="BM13" t="str">
            <v/>
          </cell>
          <cell r="BN13" t="str">
            <v/>
          </cell>
          <cell r="BO13" t="str">
            <v/>
          </cell>
          <cell r="BP13" t="str">
            <v/>
          </cell>
          <cell r="BQ13" t="str">
            <v/>
          </cell>
          <cell r="BR13" t="str">
            <v/>
          </cell>
          <cell r="BS13" t="str">
            <v/>
          </cell>
          <cell r="BT13" t="str">
            <v/>
          </cell>
          <cell r="BU13" t="str">
            <v/>
          </cell>
          <cell r="BV13" t="str">
            <v/>
          </cell>
          <cell r="BW13" t="str">
            <v/>
          </cell>
          <cell r="BX13" t="str">
            <v/>
          </cell>
          <cell r="BY13" t="str">
            <v/>
          </cell>
          <cell r="BZ13" t="str">
            <v/>
          </cell>
          <cell r="CA13" t="str">
            <v/>
          </cell>
          <cell r="CB13">
            <v>1150</v>
          </cell>
          <cell r="CC13">
            <v>740</v>
          </cell>
          <cell r="CD13">
            <v>0.64347826086956517</v>
          </cell>
          <cell r="CE13" t="str">
            <v>Pass</v>
          </cell>
          <cell r="CF13" t="str">
            <v>A-</v>
          </cell>
          <cell r="CG13">
            <v>42.5</v>
          </cell>
          <cell r="CH13">
            <v>3.6956521739130435</v>
          </cell>
        </row>
        <row r="14">
          <cell r="A14">
            <v>12</v>
          </cell>
          <cell r="B14" t="str">
            <v>Sanjida Akter</v>
          </cell>
          <cell r="D14">
            <v>0</v>
          </cell>
          <cell r="F14">
            <v>50</v>
          </cell>
          <cell r="G14">
            <v>18</v>
          </cell>
          <cell r="H14">
            <v>68</v>
          </cell>
          <cell r="I14">
            <v>3.5</v>
          </cell>
          <cell r="J14">
            <v>43</v>
          </cell>
          <cell r="K14">
            <v>11</v>
          </cell>
          <cell r="L14">
            <v>54</v>
          </cell>
          <cell r="M14">
            <v>3</v>
          </cell>
          <cell r="N14">
            <v>52</v>
          </cell>
          <cell r="O14">
            <v>3</v>
          </cell>
          <cell r="P14">
            <v>54</v>
          </cell>
          <cell r="Q14">
            <v>3</v>
          </cell>
          <cell r="R14">
            <v>34</v>
          </cell>
          <cell r="S14">
            <v>17</v>
          </cell>
          <cell r="T14">
            <v>51</v>
          </cell>
          <cell r="U14">
            <v>3</v>
          </cell>
          <cell r="V14">
            <v>40</v>
          </cell>
          <cell r="W14">
            <v>16</v>
          </cell>
          <cell r="X14">
            <v>56</v>
          </cell>
          <cell r="Y14">
            <v>3</v>
          </cell>
          <cell r="Z14">
            <v>39</v>
          </cell>
          <cell r="AA14">
            <v>14</v>
          </cell>
          <cell r="AB14">
            <v>23</v>
          </cell>
          <cell r="AC14">
            <v>76</v>
          </cell>
          <cell r="AD14">
            <v>4</v>
          </cell>
          <cell r="AE14">
            <v>30</v>
          </cell>
          <cell r="AF14">
            <v>15</v>
          </cell>
          <cell r="AG14">
            <v>23</v>
          </cell>
          <cell r="AH14">
            <v>68</v>
          </cell>
          <cell r="AI14">
            <v>3.5</v>
          </cell>
          <cell r="AJ14">
            <v>30</v>
          </cell>
          <cell r="AK14">
            <v>15</v>
          </cell>
          <cell r="AL14">
            <v>23</v>
          </cell>
          <cell r="AM14">
            <v>68</v>
          </cell>
          <cell r="AN14">
            <v>3.5</v>
          </cell>
          <cell r="AO14">
            <v>42</v>
          </cell>
          <cell r="AP14">
            <v>20</v>
          </cell>
          <cell r="AQ14">
            <v>62</v>
          </cell>
          <cell r="AR14">
            <v>3.5</v>
          </cell>
          <cell r="AS14">
            <v>33</v>
          </cell>
          <cell r="AT14">
            <v>22</v>
          </cell>
          <cell r="AU14">
            <v>24</v>
          </cell>
          <cell r="AV14">
            <v>79</v>
          </cell>
          <cell r="AW14">
            <v>4</v>
          </cell>
          <cell r="AX14">
            <v>16</v>
          </cell>
          <cell r="AY14">
            <v>25</v>
          </cell>
          <cell r="AZ14">
            <v>41</v>
          </cell>
          <cell r="BA14">
            <v>5</v>
          </cell>
          <cell r="BB14" t="str">
            <v/>
          </cell>
          <cell r="BC14" t="str">
            <v/>
          </cell>
          <cell r="BD14" t="str">
            <v/>
          </cell>
          <cell r="BE14" t="str">
            <v/>
          </cell>
          <cell r="BF14" t="str">
            <v/>
          </cell>
          <cell r="BG14" t="str">
            <v/>
          </cell>
          <cell r="BH14" t="str">
            <v/>
          </cell>
          <cell r="BI14" t="str">
            <v/>
          </cell>
          <cell r="BJ14" t="str">
            <v/>
          </cell>
          <cell r="BK14" t="str">
            <v/>
          </cell>
          <cell r="BL14" t="str">
            <v/>
          </cell>
          <cell r="BM14" t="str">
            <v/>
          </cell>
          <cell r="BN14" t="str">
            <v/>
          </cell>
          <cell r="BO14" t="str">
            <v/>
          </cell>
          <cell r="BP14" t="str">
            <v/>
          </cell>
          <cell r="BQ14" t="str">
            <v/>
          </cell>
          <cell r="BR14" t="str">
            <v/>
          </cell>
          <cell r="BS14" t="str">
            <v/>
          </cell>
          <cell r="BT14" t="str">
            <v/>
          </cell>
          <cell r="BU14" t="str">
            <v/>
          </cell>
          <cell r="BV14" t="str">
            <v/>
          </cell>
          <cell r="BW14" t="str">
            <v/>
          </cell>
          <cell r="BX14" t="str">
            <v/>
          </cell>
          <cell r="BY14" t="str">
            <v/>
          </cell>
          <cell r="BZ14" t="str">
            <v/>
          </cell>
          <cell r="CA14" t="str">
            <v/>
          </cell>
          <cell r="CB14">
            <v>1150</v>
          </cell>
          <cell r="CC14">
            <v>729</v>
          </cell>
          <cell r="CD14">
            <v>0.63391304347826083</v>
          </cell>
          <cell r="CE14" t="str">
            <v>Pass</v>
          </cell>
          <cell r="CF14" t="str">
            <v>A-</v>
          </cell>
          <cell r="CG14">
            <v>42</v>
          </cell>
          <cell r="CH14">
            <v>3.652173913043478</v>
          </cell>
        </row>
        <row r="15">
          <cell r="A15">
            <v>13</v>
          </cell>
          <cell r="B15" t="str">
            <v>Saima Akter</v>
          </cell>
          <cell r="D15">
            <v>0</v>
          </cell>
          <cell r="F15">
            <v>48</v>
          </cell>
          <cell r="G15">
            <v>19</v>
          </cell>
          <cell r="H15">
            <v>67</v>
          </cell>
          <cell r="I15">
            <v>3.5</v>
          </cell>
          <cell r="J15">
            <v>43</v>
          </cell>
          <cell r="K15">
            <v>11</v>
          </cell>
          <cell r="L15">
            <v>54</v>
          </cell>
          <cell r="M15">
            <v>3</v>
          </cell>
          <cell r="N15">
            <v>67</v>
          </cell>
          <cell r="O15">
            <v>3.5</v>
          </cell>
          <cell r="P15">
            <v>51</v>
          </cell>
          <cell r="Q15">
            <v>3</v>
          </cell>
          <cell r="R15">
            <v>42</v>
          </cell>
          <cell r="S15">
            <v>18</v>
          </cell>
          <cell r="T15">
            <v>60</v>
          </cell>
          <cell r="U15">
            <v>3.5</v>
          </cell>
          <cell r="V15">
            <v>39</v>
          </cell>
          <cell r="W15">
            <v>17</v>
          </cell>
          <cell r="X15">
            <v>56</v>
          </cell>
          <cell r="Y15">
            <v>3</v>
          </cell>
          <cell r="Z15">
            <v>38</v>
          </cell>
          <cell r="AA15">
            <v>10</v>
          </cell>
          <cell r="AB15">
            <v>23</v>
          </cell>
          <cell r="AC15">
            <v>71</v>
          </cell>
          <cell r="AD15">
            <v>4</v>
          </cell>
          <cell r="AE15">
            <v>28</v>
          </cell>
          <cell r="AF15">
            <v>15</v>
          </cell>
          <cell r="AG15">
            <v>23</v>
          </cell>
          <cell r="AH15">
            <v>66</v>
          </cell>
          <cell r="AI15">
            <v>3.5</v>
          </cell>
          <cell r="AJ15">
            <v>30</v>
          </cell>
          <cell r="AK15">
            <v>15</v>
          </cell>
          <cell r="AL15">
            <v>23</v>
          </cell>
          <cell r="AM15">
            <v>68</v>
          </cell>
          <cell r="AN15">
            <v>3.5</v>
          </cell>
          <cell r="AO15">
            <v>44</v>
          </cell>
          <cell r="AP15">
            <v>17</v>
          </cell>
          <cell r="AQ15">
            <v>61</v>
          </cell>
          <cell r="AR15">
            <v>3.5</v>
          </cell>
          <cell r="AS15">
            <v>26</v>
          </cell>
          <cell r="AT15">
            <v>17</v>
          </cell>
          <cell r="AU15">
            <v>22</v>
          </cell>
          <cell r="AV15">
            <v>65</v>
          </cell>
          <cell r="AW15">
            <v>3.5</v>
          </cell>
          <cell r="AX15">
            <v>17</v>
          </cell>
          <cell r="AY15">
            <v>25</v>
          </cell>
          <cell r="AZ15">
            <v>42</v>
          </cell>
          <cell r="BA15">
            <v>5</v>
          </cell>
          <cell r="BB15" t="str">
            <v/>
          </cell>
          <cell r="BC15" t="str">
            <v/>
          </cell>
          <cell r="BD15" t="str">
            <v/>
          </cell>
          <cell r="BE15" t="str">
            <v/>
          </cell>
          <cell r="BF15" t="str">
            <v/>
          </cell>
          <cell r="BG15" t="str">
            <v/>
          </cell>
          <cell r="BH15" t="str">
            <v/>
          </cell>
          <cell r="BI15" t="str">
            <v/>
          </cell>
          <cell r="BJ15" t="str">
            <v/>
          </cell>
          <cell r="BK15" t="str">
            <v/>
          </cell>
          <cell r="BL15" t="str">
            <v/>
          </cell>
          <cell r="BM15" t="str">
            <v/>
          </cell>
          <cell r="BN15" t="str">
            <v/>
          </cell>
          <cell r="BO15" t="str">
            <v/>
          </cell>
          <cell r="BP15" t="str">
            <v/>
          </cell>
          <cell r="BQ15" t="str">
            <v/>
          </cell>
          <cell r="BR15" t="str">
            <v/>
          </cell>
          <cell r="BS15" t="str">
            <v/>
          </cell>
          <cell r="BT15" t="str">
            <v/>
          </cell>
          <cell r="BU15" t="str">
            <v/>
          </cell>
          <cell r="BV15" t="str">
            <v/>
          </cell>
          <cell r="BW15" t="str">
            <v/>
          </cell>
          <cell r="BX15" t="str">
            <v/>
          </cell>
          <cell r="BY15" t="str">
            <v/>
          </cell>
          <cell r="BZ15" t="str">
            <v/>
          </cell>
          <cell r="CA15" t="str">
            <v/>
          </cell>
          <cell r="CB15">
            <v>1150</v>
          </cell>
          <cell r="CC15">
            <v>728</v>
          </cell>
          <cell r="CD15">
            <v>0.6330434782608696</v>
          </cell>
          <cell r="CE15" t="str">
            <v>Pass</v>
          </cell>
          <cell r="CF15" t="str">
            <v>A-</v>
          </cell>
          <cell r="CG15">
            <v>42.5</v>
          </cell>
          <cell r="CH15">
            <v>3.6956521739130435</v>
          </cell>
        </row>
        <row r="16">
          <cell r="A16">
            <v>14</v>
          </cell>
          <cell r="B16" t="str">
            <v>Salma Akter</v>
          </cell>
          <cell r="D16">
            <v>0</v>
          </cell>
          <cell r="F16">
            <v>38</v>
          </cell>
          <cell r="G16">
            <v>18</v>
          </cell>
          <cell r="H16">
            <v>56</v>
          </cell>
          <cell r="I16">
            <v>3</v>
          </cell>
          <cell r="J16">
            <v>40</v>
          </cell>
          <cell r="K16">
            <v>13</v>
          </cell>
          <cell r="L16">
            <v>53</v>
          </cell>
          <cell r="M16">
            <v>3</v>
          </cell>
          <cell r="N16">
            <v>62</v>
          </cell>
          <cell r="O16">
            <v>3.5</v>
          </cell>
          <cell r="P16">
            <v>49</v>
          </cell>
          <cell r="Q16">
            <v>2</v>
          </cell>
          <cell r="R16">
            <v>40</v>
          </cell>
          <cell r="S16">
            <v>12</v>
          </cell>
          <cell r="T16">
            <v>52</v>
          </cell>
          <cell r="U16">
            <v>3</v>
          </cell>
          <cell r="V16">
            <v>41</v>
          </cell>
          <cell r="W16">
            <v>16</v>
          </cell>
          <cell r="X16">
            <v>57</v>
          </cell>
          <cell r="Y16">
            <v>3</v>
          </cell>
          <cell r="Z16">
            <v>39</v>
          </cell>
          <cell r="AA16">
            <v>14</v>
          </cell>
          <cell r="AB16">
            <v>23</v>
          </cell>
          <cell r="AC16">
            <v>76</v>
          </cell>
          <cell r="AD16">
            <v>4</v>
          </cell>
          <cell r="AE16">
            <v>27</v>
          </cell>
          <cell r="AF16">
            <v>15</v>
          </cell>
          <cell r="AG16">
            <v>23</v>
          </cell>
          <cell r="AH16">
            <v>65</v>
          </cell>
          <cell r="AI16">
            <v>3.5</v>
          </cell>
          <cell r="AJ16">
            <v>31</v>
          </cell>
          <cell r="AK16">
            <v>16</v>
          </cell>
          <cell r="AL16">
            <v>23</v>
          </cell>
          <cell r="AM16">
            <v>70</v>
          </cell>
          <cell r="AN16">
            <v>4</v>
          </cell>
          <cell r="AO16">
            <v>47</v>
          </cell>
          <cell r="AP16">
            <v>20</v>
          </cell>
          <cell r="AQ16">
            <v>67</v>
          </cell>
          <cell r="AR16">
            <v>3.5</v>
          </cell>
          <cell r="AS16">
            <v>26</v>
          </cell>
          <cell r="AT16">
            <v>10</v>
          </cell>
          <cell r="AU16">
            <v>22</v>
          </cell>
          <cell r="AV16">
            <v>58</v>
          </cell>
          <cell r="AW16">
            <v>3</v>
          </cell>
          <cell r="AX16">
            <v>16</v>
          </cell>
          <cell r="AY16">
            <v>25</v>
          </cell>
          <cell r="AZ16">
            <v>41</v>
          </cell>
          <cell r="BA16">
            <v>5</v>
          </cell>
          <cell r="BB16" t="str">
            <v/>
          </cell>
          <cell r="BC16" t="str">
            <v/>
          </cell>
          <cell r="BD16" t="str">
            <v/>
          </cell>
          <cell r="BE16" t="str">
            <v/>
          </cell>
          <cell r="BF16" t="str">
            <v/>
          </cell>
          <cell r="BG16" t="str">
            <v/>
          </cell>
          <cell r="BH16" t="str">
            <v/>
          </cell>
          <cell r="BI16" t="str">
            <v/>
          </cell>
          <cell r="BJ16" t="str">
            <v/>
          </cell>
          <cell r="BK16" t="str">
            <v/>
          </cell>
          <cell r="BL16" t="str">
            <v/>
          </cell>
          <cell r="BM16" t="str">
            <v/>
          </cell>
          <cell r="BN16" t="str">
            <v/>
          </cell>
          <cell r="BO16" t="str">
            <v/>
          </cell>
          <cell r="BP16" t="str">
            <v/>
          </cell>
          <cell r="BQ16" t="str">
            <v/>
          </cell>
          <cell r="BR16" t="str">
            <v/>
          </cell>
          <cell r="BS16" t="str">
            <v/>
          </cell>
          <cell r="BT16" t="str">
            <v/>
          </cell>
          <cell r="BU16" t="str">
            <v/>
          </cell>
          <cell r="BV16" t="str">
            <v/>
          </cell>
          <cell r="BW16" t="str">
            <v/>
          </cell>
          <cell r="BX16" t="str">
            <v/>
          </cell>
          <cell r="BY16" t="str">
            <v/>
          </cell>
          <cell r="BZ16" t="str">
            <v/>
          </cell>
          <cell r="CA16" t="str">
            <v/>
          </cell>
          <cell r="CB16">
            <v>1150</v>
          </cell>
          <cell r="CC16">
            <v>706</v>
          </cell>
          <cell r="CD16">
            <v>0.61391304347826092</v>
          </cell>
          <cell r="CE16" t="str">
            <v>Pass</v>
          </cell>
          <cell r="CF16" t="str">
            <v>A-</v>
          </cell>
          <cell r="CG16">
            <v>40.5</v>
          </cell>
          <cell r="CH16">
            <v>3.5217391304347827</v>
          </cell>
        </row>
        <row r="17">
          <cell r="A17">
            <v>15</v>
          </cell>
          <cell r="B17" t="str">
            <v>Fairoz Anika</v>
          </cell>
          <cell r="D17">
            <v>0</v>
          </cell>
          <cell r="F17">
            <v>53</v>
          </cell>
          <cell r="G17">
            <v>18</v>
          </cell>
          <cell r="H17">
            <v>71</v>
          </cell>
          <cell r="I17">
            <v>4</v>
          </cell>
          <cell r="J17">
            <v>45</v>
          </cell>
          <cell r="K17">
            <v>10</v>
          </cell>
          <cell r="L17">
            <v>55</v>
          </cell>
          <cell r="M17">
            <v>3</v>
          </cell>
          <cell r="N17">
            <v>72</v>
          </cell>
          <cell r="O17">
            <v>4</v>
          </cell>
          <cell r="P17">
            <v>47</v>
          </cell>
          <cell r="Q17">
            <v>2</v>
          </cell>
          <cell r="R17">
            <v>37</v>
          </cell>
          <cell r="S17">
            <v>14</v>
          </cell>
          <cell r="T17">
            <v>51</v>
          </cell>
          <cell r="U17">
            <v>3</v>
          </cell>
          <cell r="V17">
            <v>52</v>
          </cell>
          <cell r="W17">
            <v>19</v>
          </cell>
          <cell r="X17">
            <v>71</v>
          </cell>
          <cell r="Y17">
            <v>4</v>
          </cell>
          <cell r="Z17">
            <v>35</v>
          </cell>
          <cell r="AA17">
            <v>14</v>
          </cell>
          <cell r="AB17">
            <v>23</v>
          </cell>
          <cell r="AC17">
            <v>72</v>
          </cell>
          <cell r="AD17">
            <v>4</v>
          </cell>
          <cell r="AE17">
            <v>30</v>
          </cell>
          <cell r="AF17">
            <v>16</v>
          </cell>
          <cell r="AG17">
            <v>23</v>
          </cell>
          <cell r="AH17">
            <v>69</v>
          </cell>
          <cell r="AI17">
            <v>3.5</v>
          </cell>
          <cell r="AJ17">
            <v>29</v>
          </cell>
          <cell r="AK17">
            <v>19</v>
          </cell>
          <cell r="AL17">
            <v>23</v>
          </cell>
          <cell r="AM17">
            <v>71</v>
          </cell>
          <cell r="AN17">
            <v>4</v>
          </cell>
          <cell r="AO17">
            <v>45</v>
          </cell>
          <cell r="AP17">
            <v>13</v>
          </cell>
          <cell r="AQ17">
            <v>58</v>
          </cell>
          <cell r="AR17">
            <v>3</v>
          </cell>
          <cell r="AS17">
            <v>26</v>
          </cell>
          <cell r="AT17">
            <v>16</v>
          </cell>
          <cell r="AU17">
            <v>22</v>
          </cell>
          <cell r="AV17">
            <v>64</v>
          </cell>
          <cell r="AW17">
            <v>3.5</v>
          </cell>
          <cell r="AX17">
            <v>16</v>
          </cell>
          <cell r="AY17">
            <v>25</v>
          </cell>
          <cell r="AZ17">
            <v>41</v>
          </cell>
          <cell r="BA17">
            <v>5</v>
          </cell>
          <cell r="BB17" t="str">
            <v/>
          </cell>
          <cell r="BC17" t="str">
            <v/>
          </cell>
          <cell r="BD17" t="str">
            <v/>
          </cell>
          <cell r="BE17" t="str">
            <v/>
          </cell>
          <cell r="BF17" t="str">
            <v/>
          </cell>
          <cell r="BG17" t="str">
            <v/>
          </cell>
          <cell r="BH17" t="str">
            <v/>
          </cell>
          <cell r="BI17" t="str">
            <v/>
          </cell>
          <cell r="BJ17" t="str">
            <v/>
          </cell>
          <cell r="BK17" t="str">
            <v/>
          </cell>
          <cell r="BL17" t="str">
            <v/>
          </cell>
          <cell r="BM17" t="str">
            <v/>
          </cell>
          <cell r="BN17" t="str">
            <v/>
          </cell>
          <cell r="BO17" t="str">
            <v/>
          </cell>
          <cell r="BP17" t="str">
            <v/>
          </cell>
          <cell r="BQ17" t="str">
            <v/>
          </cell>
          <cell r="BR17" t="str">
            <v/>
          </cell>
          <cell r="BS17" t="str">
            <v/>
          </cell>
          <cell r="BT17" t="str">
            <v/>
          </cell>
          <cell r="BU17" t="str">
            <v/>
          </cell>
          <cell r="BV17" t="str">
            <v/>
          </cell>
          <cell r="BW17" t="str">
            <v/>
          </cell>
          <cell r="BX17" t="str">
            <v/>
          </cell>
          <cell r="BY17" t="str">
            <v/>
          </cell>
          <cell r="BZ17" t="str">
            <v/>
          </cell>
          <cell r="CA17" t="str">
            <v/>
          </cell>
          <cell r="CB17">
            <v>1150</v>
          </cell>
          <cell r="CC17">
            <v>742</v>
          </cell>
          <cell r="CD17">
            <v>0.64521739130434785</v>
          </cell>
          <cell r="CE17" t="str">
            <v>Pass</v>
          </cell>
          <cell r="CF17" t="str">
            <v>A-</v>
          </cell>
          <cell r="CG17">
            <v>43</v>
          </cell>
          <cell r="CH17">
            <v>3.7391304347826089</v>
          </cell>
        </row>
        <row r="18">
          <cell r="A18">
            <v>16</v>
          </cell>
          <cell r="B18" t="str">
            <v>Ayesa Akter</v>
          </cell>
          <cell r="D18">
            <v>0</v>
          </cell>
          <cell r="F18">
            <v>47</v>
          </cell>
          <cell r="G18">
            <v>17</v>
          </cell>
          <cell r="H18">
            <v>64</v>
          </cell>
          <cell r="I18">
            <v>3.5</v>
          </cell>
          <cell r="J18">
            <v>43</v>
          </cell>
          <cell r="K18">
            <v>11</v>
          </cell>
          <cell r="L18">
            <v>54</v>
          </cell>
          <cell r="M18">
            <v>3</v>
          </cell>
          <cell r="N18">
            <v>65</v>
          </cell>
          <cell r="O18">
            <v>3.5</v>
          </cell>
          <cell r="P18">
            <v>47</v>
          </cell>
          <cell r="Q18">
            <v>2</v>
          </cell>
          <cell r="R18">
            <v>36</v>
          </cell>
          <cell r="S18">
            <v>14</v>
          </cell>
          <cell r="T18">
            <v>50</v>
          </cell>
          <cell r="U18">
            <v>3</v>
          </cell>
          <cell r="V18">
            <v>44</v>
          </cell>
          <cell r="W18">
            <v>14</v>
          </cell>
          <cell r="X18">
            <v>58</v>
          </cell>
          <cell r="Y18">
            <v>3</v>
          </cell>
          <cell r="Z18">
            <v>39</v>
          </cell>
          <cell r="AA18">
            <v>11</v>
          </cell>
          <cell r="AB18">
            <v>23</v>
          </cell>
          <cell r="AC18">
            <v>73</v>
          </cell>
          <cell r="AD18">
            <v>4</v>
          </cell>
          <cell r="AE18">
            <v>26</v>
          </cell>
          <cell r="AF18">
            <v>12</v>
          </cell>
          <cell r="AG18">
            <v>23</v>
          </cell>
          <cell r="AH18">
            <v>61</v>
          </cell>
          <cell r="AI18">
            <v>3.5</v>
          </cell>
          <cell r="AJ18">
            <v>26</v>
          </cell>
          <cell r="AK18">
            <v>18</v>
          </cell>
          <cell r="AL18">
            <v>23</v>
          </cell>
          <cell r="AM18">
            <v>67</v>
          </cell>
          <cell r="AN18">
            <v>3.5</v>
          </cell>
          <cell r="AO18">
            <v>42</v>
          </cell>
          <cell r="AP18">
            <v>15</v>
          </cell>
          <cell r="AQ18">
            <v>57</v>
          </cell>
          <cell r="AR18">
            <v>3</v>
          </cell>
          <cell r="AS18">
            <v>17</v>
          </cell>
          <cell r="AT18">
            <v>10</v>
          </cell>
          <cell r="AU18">
            <v>22</v>
          </cell>
          <cell r="AV18">
            <v>49</v>
          </cell>
          <cell r="AW18">
            <v>2</v>
          </cell>
          <cell r="AX18">
            <v>13</v>
          </cell>
          <cell r="AY18">
            <v>20</v>
          </cell>
          <cell r="AZ18">
            <v>33</v>
          </cell>
          <cell r="BA18">
            <v>3.5</v>
          </cell>
          <cell r="BB18" t="str">
            <v/>
          </cell>
          <cell r="BC18" t="str">
            <v/>
          </cell>
          <cell r="BD18" t="str">
            <v/>
          </cell>
          <cell r="BE18" t="str">
            <v/>
          </cell>
          <cell r="BF18" t="str">
            <v/>
          </cell>
          <cell r="BG18" t="str">
            <v/>
          </cell>
          <cell r="BH18" t="str">
            <v/>
          </cell>
          <cell r="BI18" t="str">
            <v/>
          </cell>
          <cell r="BJ18" t="str">
            <v/>
          </cell>
          <cell r="BK18" t="str">
            <v/>
          </cell>
          <cell r="BL18" t="str">
            <v/>
          </cell>
          <cell r="BM18" t="str">
            <v/>
          </cell>
          <cell r="BN18" t="str">
            <v/>
          </cell>
          <cell r="BO18" t="str">
            <v/>
          </cell>
          <cell r="BP18" t="str">
            <v/>
          </cell>
          <cell r="BQ18" t="str">
            <v/>
          </cell>
          <cell r="BR18" t="str">
            <v/>
          </cell>
          <cell r="BS18" t="str">
            <v/>
          </cell>
          <cell r="BT18" t="str">
            <v/>
          </cell>
          <cell r="BU18" t="str">
            <v/>
          </cell>
          <cell r="BV18" t="str">
            <v/>
          </cell>
          <cell r="BW18" t="str">
            <v/>
          </cell>
          <cell r="BX18" t="str">
            <v/>
          </cell>
          <cell r="BY18" t="str">
            <v/>
          </cell>
          <cell r="BZ18" t="str">
            <v/>
          </cell>
          <cell r="CA18" t="str">
            <v/>
          </cell>
          <cell r="CB18">
            <v>1150</v>
          </cell>
          <cell r="CC18">
            <v>678</v>
          </cell>
          <cell r="CD18">
            <v>0.5895652173913043</v>
          </cell>
          <cell r="CE18" t="str">
            <v>Pass</v>
          </cell>
          <cell r="CF18" t="str">
            <v>B</v>
          </cell>
          <cell r="CG18">
            <v>37.5</v>
          </cell>
          <cell r="CH18">
            <v>3.2608695652173911</v>
          </cell>
        </row>
        <row r="19">
          <cell r="A19">
            <v>17</v>
          </cell>
          <cell r="B19" t="str">
            <v>Jannatur Naima</v>
          </cell>
          <cell r="D19">
            <v>0</v>
          </cell>
          <cell r="F19">
            <v>49</v>
          </cell>
          <cell r="G19">
            <v>15</v>
          </cell>
          <cell r="H19">
            <v>64</v>
          </cell>
          <cell r="I19">
            <v>3.5</v>
          </cell>
          <cell r="J19">
            <v>33</v>
          </cell>
          <cell r="K19">
            <v>12</v>
          </cell>
          <cell r="L19">
            <v>45</v>
          </cell>
          <cell r="M19">
            <v>2</v>
          </cell>
          <cell r="N19">
            <v>73</v>
          </cell>
          <cell r="O19">
            <v>4</v>
          </cell>
          <cell r="P19">
            <v>53</v>
          </cell>
          <cell r="Q19">
            <v>3</v>
          </cell>
          <cell r="R19">
            <v>28</v>
          </cell>
          <cell r="S19">
            <v>16</v>
          </cell>
          <cell r="T19">
            <v>44</v>
          </cell>
          <cell r="U19">
            <v>2</v>
          </cell>
          <cell r="V19">
            <v>42</v>
          </cell>
          <cell r="W19">
            <v>16</v>
          </cell>
          <cell r="X19">
            <v>58</v>
          </cell>
          <cell r="Y19">
            <v>3</v>
          </cell>
          <cell r="Z19">
            <v>37</v>
          </cell>
          <cell r="AA19">
            <v>12</v>
          </cell>
          <cell r="AB19">
            <v>23</v>
          </cell>
          <cell r="AC19">
            <v>72</v>
          </cell>
          <cell r="AD19">
            <v>4</v>
          </cell>
          <cell r="AE19">
            <v>26</v>
          </cell>
          <cell r="AF19">
            <v>29</v>
          </cell>
          <cell r="AG19">
            <v>22</v>
          </cell>
          <cell r="AH19">
            <v>77</v>
          </cell>
          <cell r="AI19">
            <v>4</v>
          </cell>
          <cell r="AJ19">
            <v>26</v>
          </cell>
          <cell r="AK19">
            <v>10</v>
          </cell>
          <cell r="AL19">
            <v>22</v>
          </cell>
          <cell r="AM19">
            <v>58</v>
          </cell>
          <cell r="AN19">
            <v>3</v>
          </cell>
          <cell r="AO19">
            <v>48</v>
          </cell>
          <cell r="AP19">
            <v>15</v>
          </cell>
          <cell r="AQ19">
            <v>63</v>
          </cell>
          <cell r="AR19">
            <v>3.5</v>
          </cell>
          <cell r="AS19">
            <v>26</v>
          </cell>
          <cell r="AT19">
            <v>15</v>
          </cell>
          <cell r="AU19">
            <v>22</v>
          </cell>
          <cell r="AV19">
            <v>63</v>
          </cell>
          <cell r="AW19">
            <v>3.5</v>
          </cell>
          <cell r="AX19">
            <v>17</v>
          </cell>
          <cell r="AY19">
            <v>25</v>
          </cell>
          <cell r="AZ19">
            <v>42</v>
          </cell>
          <cell r="BA19">
            <v>5</v>
          </cell>
          <cell r="BB19" t="str">
            <v/>
          </cell>
          <cell r="BC19" t="str">
            <v/>
          </cell>
          <cell r="BD19" t="str">
            <v/>
          </cell>
          <cell r="BE19" t="str">
            <v/>
          </cell>
          <cell r="BF19" t="str">
            <v/>
          </cell>
          <cell r="BG19" t="str">
            <v/>
          </cell>
          <cell r="BH19" t="str">
            <v/>
          </cell>
          <cell r="BI19" t="str">
            <v/>
          </cell>
          <cell r="BJ19" t="str">
            <v/>
          </cell>
          <cell r="BK19" t="str">
            <v/>
          </cell>
          <cell r="BL19" t="str">
            <v/>
          </cell>
          <cell r="BM19" t="str">
            <v/>
          </cell>
          <cell r="BN19" t="str">
            <v/>
          </cell>
          <cell r="BO19" t="str">
            <v/>
          </cell>
          <cell r="BP19" t="str">
            <v/>
          </cell>
          <cell r="BQ19" t="str">
            <v/>
          </cell>
          <cell r="BR19" t="str">
            <v/>
          </cell>
          <cell r="BS19" t="str">
            <v/>
          </cell>
          <cell r="BT19" t="str">
            <v/>
          </cell>
          <cell r="BU19" t="str">
            <v/>
          </cell>
          <cell r="BV19" t="str">
            <v/>
          </cell>
          <cell r="BW19" t="str">
            <v/>
          </cell>
          <cell r="BX19" t="str">
            <v/>
          </cell>
          <cell r="BY19" t="str">
            <v/>
          </cell>
          <cell r="BZ19" t="str">
            <v/>
          </cell>
          <cell r="CA19" t="str">
            <v/>
          </cell>
          <cell r="CB19">
            <v>1150</v>
          </cell>
          <cell r="CC19">
            <v>712</v>
          </cell>
          <cell r="CD19">
            <v>0.61913043478260865</v>
          </cell>
          <cell r="CE19" t="str">
            <v>Pass</v>
          </cell>
          <cell r="CF19" t="str">
            <v>A-</v>
          </cell>
          <cell r="CG19">
            <v>40.5</v>
          </cell>
          <cell r="CH19">
            <v>3.5217391304347827</v>
          </cell>
        </row>
        <row r="20">
          <cell r="A20">
            <v>18</v>
          </cell>
          <cell r="B20" t="str">
            <v>Forida Akter</v>
          </cell>
          <cell r="D20">
            <v>0</v>
          </cell>
          <cell r="F20">
            <v>48</v>
          </cell>
          <cell r="G20">
            <v>17</v>
          </cell>
          <cell r="H20">
            <v>65</v>
          </cell>
          <cell r="I20">
            <v>3.5</v>
          </cell>
          <cell r="J20">
            <v>40</v>
          </cell>
          <cell r="K20">
            <v>14</v>
          </cell>
          <cell r="L20">
            <v>54</v>
          </cell>
          <cell r="M20">
            <v>3</v>
          </cell>
          <cell r="N20">
            <v>74</v>
          </cell>
          <cell r="O20">
            <v>4</v>
          </cell>
          <cell r="P20">
            <v>49</v>
          </cell>
          <cell r="Q20">
            <v>2</v>
          </cell>
          <cell r="R20">
            <v>46</v>
          </cell>
          <cell r="S20">
            <v>21</v>
          </cell>
          <cell r="T20">
            <v>67</v>
          </cell>
          <cell r="U20">
            <v>3.5</v>
          </cell>
          <cell r="V20">
            <v>38</v>
          </cell>
          <cell r="W20">
            <v>17</v>
          </cell>
          <cell r="X20">
            <v>55</v>
          </cell>
          <cell r="Y20">
            <v>3</v>
          </cell>
          <cell r="Z20">
            <v>37</v>
          </cell>
          <cell r="AA20">
            <v>14</v>
          </cell>
          <cell r="AB20">
            <v>23</v>
          </cell>
          <cell r="AC20">
            <v>74</v>
          </cell>
          <cell r="AD20">
            <v>4</v>
          </cell>
          <cell r="AE20">
            <v>29</v>
          </cell>
          <cell r="AF20">
            <v>12</v>
          </cell>
          <cell r="AG20">
            <v>22</v>
          </cell>
          <cell r="AH20">
            <v>63</v>
          </cell>
          <cell r="AI20">
            <v>3.5</v>
          </cell>
          <cell r="AJ20">
            <v>30</v>
          </cell>
          <cell r="AK20">
            <v>8</v>
          </cell>
          <cell r="AL20">
            <v>22</v>
          </cell>
          <cell r="AM20">
            <v>60</v>
          </cell>
          <cell r="AN20">
            <v>3.5</v>
          </cell>
          <cell r="AO20">
            <v>48</v>
          </cell>
          <cell r="AP20">
            <v>17</v>
          </cell>
          <cell r="AQ20">
            <v>65</v>
          </cell>
          <cell r="AR20">
            <v>3.5</v>
          </cell>
          <cell r="AS20">
            <v>35</v>
          </cell>
          <cell r="AT20">
            <v>20</v>
          </cell>
          <cell r="AU20">
            <v>24</v>
          </cell>
          <cell r="AV20">
            <v>79</v>
          </cell>
          <cell r="AW20">
            <v>4</v>
          </cell>
          <cell r="AX20">
            <v>17</v>
          </cell>
          <cell r="AY20">
            <v>25</v>
          </cell>
          <cell r="AZ20">
            <v>42</v>
          </cell>
          <cell r="BA20">
            <v>5</v>
          </cell>
          <cell r="BB20" t="str">
            <v/>
          </cell>
          <cell r="BC20" t="str">
            <v/>
          </cell>
          <cell r="BD20" t="str">
            <v/>
          </cell>
          <cell r="BE20" t="str">
            <v/>
          </cell>
          <cell r="BF20" t="str">
            <v/>
          </cell>
          <cell r="BG20" t="str">
            <v/>
          </cell>
          <cell r="BH20" t="str">
            <v/>
          </cell>
          <cell r="BI20" t="str">
            <v/>
          </cell>
          <cell r="BJ20" t="str">
            <v/>
          </cell>
          <cell r="BK20" t="str">
            <v/>
          </cell>
          <cell r="BL20" t="str">
            <v/>
          </cell>
          <cell r="BM20" t="str">
            <v/>
          </cell>
          <cell r="BN20" t="str">
            <v/>
          </cell>
          <cell r="BO20" t="str">
            <v/>
          </cell>
          <cell r="BP20" t="str">
            <v/>
          </cell>
          <cell r="BQ20" t="str">
            <v/>
          </cell>
          <cell r="BR20" t="str">
            <v/>
          </cell>
          <cell r="BS20" t="str">
            <v/>
          </cell>
          <cell r="BT20" t="str">
            <v/>
          </cell>
          <cell r="BU20" t="str">
            <v/>
          </cell>
          <cell r="BV20" t="str">
            <v/>
          </cell>
          <cell r="BW20" t="str">
            <v/>
          </cell>
          <cell r="BX20" t="str">
            <v/>
          </cell>
          <cell r="BY20" t="str">
            <v/>
          </cell>
          <cell r="BZ20" t="str">
            <v/>
          </cell>
          <cell r="CA20" t="str">
            <v/>
          </cell>
          <cell r="CB20">
            <v>1150</v>
          </cell>
          <cell r="CC20">
            <v>747</v>
          </cell>
          <cell r="CD20">
            <v>0.64956521739130435</v>
          </cell>
          <cell r="CE20" t="str">
            <v>Pass</v>
          </cell>
          <cell r="CF20" t="str">
            <v>A-</v>
          </cell>
          <cell r="CG20">
            <v>42.5</v>
          </cell>
          <cell r="CH20">
            <v>3.6956521739130435</v>
          </cell>
        </row>
        <row r="21">
          <cell r="A21">
            <v>19</v>
          </cell>
          <cell r="B21" t="str">
            <v>Hasnat Jahan</v>
          </cell>
          <cell r="D21">
            <v>0</v>
          </cell>
          <cell r="F21">
            <v>46</v>
          </cell>
          <cell r="G21">
            <v>17</v>
          </cell>
          <cell r="H21">
            <v>63</v>
          </cell>
          <cell r="I21">
            <v>3.5</v>
          </cell>
          <cell r="J21">
            <v>46</v>
          </cell>
          <cell r="K21">
            <v>11</v>
          </cell>
          <cell r="L21">
            <v>57</v>
          </cell>
          <cell r="M21">
            <v>3</v>
          </cell>
          <cell r="N21">
            <v>55</v>
          </cell>
          <cell r="O21">
            <v>3</v>
          </cell>
          <cell r="P21">
            <v>53</v>
          </cell>
          <cell r="Q21">
            <v>3</v>
          </cell>
          <cell r="R21">
            <v>53</v>
          </cell>
          <cell r="S21">
            <v>17</v>
          </cell>
          <cell r="T21">
            <v>70</v>
          </cell>
          <cell r="U21">
            <v>4</v>
          </cell>
          <cell r="V21">
            <v>42</v>
          </cell>
          <cell r="W21">
            <v>19</v>
          </cell>
          <cell r="X21">
            <v>61</v>
          </cell>
          <cell r="Y21">
            <v>3.5</v>
          </cell>
          <cell r="Z21">
            <v>37</v>
          </cell>
          <cell r="AA21">
            <v>10</v>
          </cell>
          <cell r="AB21">
            <v>23</v>
          </cell>
          <cell r="AC21">
            <v>70</v>
          </cell>
          <cell r="AD21">
            <v>4</v>
          </cell>
          <cell r="AE21">
            <v>30</v>
          </cell>
          <cell r="AF21">
            <v>16</v>
          </cell>
          <cell r="AG21">
            <v>22</v>
          </cell>
          <cell r="AH21">
            <v>68</v>
          </cell>
          <cell r="AI21">
            <v>3.5</v>
          </cell>
          <cell r="AJ21">
            <v>30</v>
          </cell>
          <cell r="AK21">
            <v>18</v>
          </cell>
          <cell r="AL21">
            <v>22</v>
          </cell>
          <cell r="AM21">
            <v>70</v>
          </cell>
          <cell r="AN21">
            <v>4</v>
          </cell>
          <cell r="AO21">
            <v>50</v>
          </cell>
          <cell r="AP21">
            <v>18</v>
          </cell>
          <cell r="AQ21">
            <v>68</v>
          </cell>
          <cell r="AR21">
            <v>3.5</v>
          </cell>
          <cell r="AS21">
            <v>35</v>
          </cell>
          <cell r="AT21">
            <v>15</v>
          </cell>
          <cell r="AU21">
            <v>22</v>
          </cell>
          <cell r="AV21">
            <v>72</v>
          </cell>
          <cell r="AW21">
            <v>4</v>
          </cell>
          <cell r="AX21">
            <v>16</v>
          </cell>
          <cell r="AY21">
            <v>25</v>
          </cell>
          <cell r="AZ21">
            <v>41</v>
          </cell>
          <cell r="BA21">
            <v>5</v>
          </cell>
          <cell r="BB21" t="str">
            <v/>
          </cell>
          <cell r="BC21" t="str">
            <v/>
          </cell>
          <cell r="BD21" t="str">
            <v/>
          </cell>
          <cell r="BE21" t="str">
            <v/>
          </cell>
          <cell r="BF21" t="str">
            <v/>
          </cell>
          <cell r="BG21" t="str">
            <v/>
          </cell>
          <cell r="BH21" t="str">
            <v/>
          </cell>
          <cell r="BI21" t="str">
            <v/>
          </cell>
          <cell r="BJ21" t="str">
            <v/>
          </cell>
          <cell r="BK21" t="str">
            <v/>
          </cell>
          <cell r="BL21" t="str">
            <v/>
          </cell>
          <cell r="BM21" t="str">
            <v/>
          </cell>
          <cell r="BN21" t="str">
            <v/>
          </cell>
          <cell r="BO21" t="str">
            <v/>
          </cell>
          <cell r="BP21" t="str">
            <v/>
          </cell>
          <cell r="BQ21" t="str">
            <v/>
          </cell>
          <cell r="BR21" t="str">
            <v/>
          </cell>
          <cell r="BS21" t="str">
            <v/>
          </cell>
          <cell r="BT21" t="str">
            <v/>
          </cell>
          <cell r="BU21" t="str">
            <v/>
          </cell>
          <cell r="BV21" t="str">
            <v/>
          </cell>
          <cell r="BW21" t="str">
            <v/>
          </cell>
          <cell r="BX21" t="str">
            <v/>
          </cell>
          <cell r="BY21" t="str">
            <v/>
          </cell>
          <cell r="BZ21" t="str">
            <v/>
          </cell>
          <cell r="CA21" t="str">
            <v/>
          </cell>
          <cell r="CB21">
            <v>1150</v>
          </cell>
          <cell r="CC21">
            <v>748</v>
          </cell>
          <cell r="CD21">
            <v>0.65043478260869569</v>
          </cell>
          <cell r="CE21" t="str">
            <v>Pass</v>
          </cell>
          <cell r="CF21" t="str">
            <v>A-</v>
          </cell>
          <cell r="CG21">
            <v>44</v>
          </cell>
          <cell r="CH21">
            <v>3.8260869565217392</v>
          </cell>
        </row>
        <row r="22">
          <cell r="A22">
            <v>20</v>
          </cell>
          <cell r="B22" t="str">
            <v>Humaira Jahan</v>
          </cell>
          <cell r="D22">
            <v>0</v>
          </cell>
          <cell r="F22">
            <v>42</v>
          </cell>
          <cell r="G22">
            <v>12</v>
          </cell>
          <cell r="H22">
            <v>54</v>
          </cell>
          <cell r="I22">
            <v>3</v>
          </cell>
          <cell r="J22">
            <v>29</v>
          </cell>
          <cell r="K22">
            <v>10</v>
          </cell>
          <cell r="L22">
            <v>39</v>
          </cell>
          <cell r="M22">
            <v>1</v>
          </cell>
          <cell r="N22">
            <v>41</v>
          </cell>
          <cell r="O22">
            <v>2</v>
          </cell>
          <cell r="P22">
            <v>46</v>
          </cell>
          <cell r="Q22">
            <v>2</v>
          </cell>
          <cell r="R22">
            <v>34</v>
          </cell>
          <cell r="S22">
            <v>11</v>
          </cell>
          <cell r="T22">
            <v>45</v>
          </cell>
          <cell r="U22">
            <v>2</v>
          </cell>
          <cell r="V22">
            <v>31</v>
          </cell>
          <cell r="W22">
            <v>17</v>
          </cell>
          <cell r="X22">
            <v>48</v>
          </cell>
          <cell r="Y22">
            <v>2</v>
          </cell>
          <cell r="Z22">
            <v>33</v>
          </cell>
          <cell r="AA22">
            <v>12</v>
          </cell>
          <cell r="AB22">
            <v>23</v>
          </cell>
          <cell r="AC22">
            <v>68</v>
          </cell>
          <cell r="AD22">
            <v>3.5</v>
          </cell>
          <cell r="AE22">
            <v>27</v>
          </cell>
          <cell r="AF22">
            <v>16</v>
          </cell>
          <cell r="AG22">
            <v>22</v>
          </cell>
          <cell r="AH22">
            <v>65</v>
          </cell>
          <cell r="AI22">
            <v>3.5</v>
          </cell>
          <cell r="AJ22">
            <v>27</v>
          </cell>
          <cell r="AK22">
            <v>21</v>
          </cell>
          <cell r="AL22">
            <v>22</v>
          </cell>
          <cell r="AM22">
            <v>70</v>
          </cell>
          <cell r="AN22">
            <v>4</v>
          </cell>
          <cell r="AO22">
            <v>40</v>
          </cell>
          <cell r="AP22">
            <v>16</v>
          </cell>
          <cell r="AQ22">
            <v>56</v>
          </cell>
          <cell r="AR22">
            <v>3</v>
          </cell>
          <cell r="AS22">
            <v>23</v>
          </cell>
          <cell r="AT22">
            <v>10</v>
          </cell>
          <cell r="AU22">
            <v>25</v>
          </cell>
          <cell r="AV22">
            <v>58</v>
          </cell>
          <cell r="AW22">
            <v>3</v>
          </cell>
          <cell r="AX22">
            <v>18</v>
          </cell>
          <cell r="AY22">
            <v>25</v>
          </cell>
          <cell r="AZ22">
            <v>43</v>
          </cell>
          <cell r="BA22">
            <v>5</v>
          </cell>
          <cell r="BB22" t="str">
            <v/>
          </cell>
          <cell r="BC22" t="str">
            <v/>
          </cell>
          <cell r="BD22" t="str">
            <v/>
          </cell>
          <cell r="BE22" t="str">
            <v/>
          </cell>
          <cell r="BF22" t="str">
            <v/>
          </cell>
          <cell r="BG22" t="str">
            <v/>
          </cell>
          <cell r="BH22" t="str">
            <v/>
          </cell>
          <cell r="BI22" t="str">
            <v/>
          </cell>
          <cell r="BJ22" t="str">
            <v/>
          </cell>
          <cell r="BK22" t="str">
            <v/>
          </cell>
          <cell r="BL22" t="str">
            <v/>
          </cell>
          <cell r="BM22" t="str">
            <v/>
          </cell>
          <cell r="BN22" t="str">
            <v/>
          </cell>
          <cell r="BO22" t="str">
            <v/>
          </cell>
          <cell r="BP22" t="str">
            <v/>
          </cell>
          <cell r="BQ22" t="str">
            <v/>
          </cell>
          <cell r="BR22" t="str">
            <v/>
          </cell>
          <cell r="BS22" t="str">
            <v/>
          </cell>
          <cell r="BT22" t="str">
            <v/>
          </cell>
          <cell r="BU22" t="str">
            <v/>
          </cell>
          <cell r="BV22" t="str">
            <v/>
          </cell>
          <cell r="BW22" t="str">
            <v/>
          </cell>
          <cell r="BX22" t="str">
            <v/>
          </cell>
          <cell r="BY22" t="str">
            <v/>
          </cell>
          <cell r="BZ22" t="str">
            <v/>
          </cell>
          <cell r="CA22" t="str">
            <v/>
          </cell>
          <cell r="CB22">
            <v>1150</v>
          </cell>
          <cell r="CC22">
            <v>633</v>
          </cell>
          <cell r="CD22">
            <v>0.55043478260869561</v>
          </cell>
          <cell r="CE22" t="str">
            <v>Pass</v>
          </cell>
          <cell r="CF22" t="str">
            <v>C</v>
          </cell>
          <cell r="CG22">
            <v>34</v>
          </cell>
          <cell r="CH22">
            <v>2.9565217391304346</v>
          </cell>
        </row>
        <row r="23">
          <cell r="A23">
            <v>21</v>
          </cell>
          <cell r="B23" t="str">
            <v>Mohima Akter</v>
          </cell>
          <cell r="D23">
            <v>0</v>
          </cell>
          <cell r="F23">
            <v>54</v>
          </cell>
          <cell r="G23">
            <v>17</v>
          </cell>
          <cell r="H23">
            <v>71</v>
          </cell>
          <cell r="I23">
            <v>4</v>
          </cell>
          <cell r="J23">
            <v>52</v>
          </cell>
          <cell r="K23">
            <v>13</v>
          </cell>
          <cell r="L23">
            <v>65</v>
          </cell>
          <cell r="M23">
            <v>3.5</v>
          </cell>
          <cell r="N23">
            <v>54</v>
          </cell>
          <cell r="O23">
            <v>3</v>
          </cell>
          <cell r="P23">
            <v>45</v>
          </cell>
          <cell r="Q23">
            <v>2</v>
          </cell>
          <cell r="R23">
            <v>23</v>
          </cell>
          <cell r="S23">
            <v>10</v>
          </cell>
          <cell r="T23">
            <v>33</v>
          </cell>
          <cell r="U23">
            <v>1</v>
          </cell>
          <cell r="V23">
            <v>48</v>
          </cell>
          <cell r="W23">
            <v>18</v>
          </cell>
          <cell r="X23">
            <v>66</v>
          </cell>
          <cell r="Y23">
            <v>3.5</v>
          </cell>
          <cell r="Z23">
            <v>36</v>
          </cell>
          <cell r="AA23">
            <v>12</v>
          </cell>
          <cell r="AB23">
            <v>23</v>
          </cell>
          <cell r="AC23">
            <v>71</v>
          </cell>
          <cell r="AD23">
            <v>4</v>
          </cell>
          <cell r="AE23">
            <v>25</v>
          </cell>
          <cell r="AF23">
            <v>12</v>
          </cell>
          <cell r="AG23">
            <v>22</v>
          </cell>
          <cell r="AH23">
            <v>59</v>
          </cell>
          <cell r="AI23">
            <v>3</v>
          </cell>
          <cell r="AJ23">
            <v>26</v>
          </cell>
          <cell r="AK23">
            <v>14</v>
          </cell>
          <cell r="AL23">
            <v>22</v>
          </cell>
          <cell r="AM23">
            <v>62</v>
          </cell>
          <cell r="AN23">
            <v>3.5</v>
          </cell>
          <cell r="AO23">
            <v>45</v>
          </cell>
          <cell r="AP23">
            <v>12</v>
          </cell>
          <cell r="AQ23">
            <v>57</v>
          </cell>
          <cell r="AR23">
            <v>3</v>
          </cell>
          <cell r="AS23">
            <v>17</v>
          </cell>
          <cell r="AT23">
            <v>13</v>
          </cell>
          <cell r="AU23">
            <v>22</v>
          </cell>
          <cell r="AV23">
            <v>52</v>
          </cell>
          <cell r="AW23">
            <v>3</v>
          </cell>
          <cell r="AX23">
            <v>18</v>
          </cell>
          <cell r="AY23">
            <v>25</v>
          </cell>
          <cell r="AZ23">
            <v>43</v>
          </cell>
          <cell r="BA23">
            <v>5</v>
          </cell>
          <cell r="BB23" t="str">
            <v/>
          </cell>
          <cell r="BC23" t="str">
            <v/>
          </cell>
          <cell r="BD23" t="str">
            <v/>
          </cell>
          <cell r="BE23" t="str">
            <v/>
          </cell>
          <cell r="BF23" t="str">
            <v/>
          </cell>
          <cell r="BG23" t="str">
            <v/>
          </cell>
          <cell r="BH23" t="str">
            <v/>
          </cell>
          <cell r="BI23" t="str">
            <v/>
          </cell>
          <cell r="BJ23" t="str">
            <v/>
          </cell>
          <cell r="BK23" t="str">
            <v/>
          </cell>
          <cell r="BL23" t="str">
            <v/>
          </cell>
          <cell r="BM23" t="str">
            <v/>
          </cell>
          <cell r="BN23" t="str">
            <v/>
          </cell>
          <cell r="BO23" t="str">
            <v/>
          </cell>
          <cell r="BP23" t="str">
            <v/>
          </cell>
          <cell r="BQ23" t="str">
            <v/>
          </cell>
          <cell r="BR23" t="str">
            <v/>
          </cell>
          <cell r="BS23" t="str">
            <v/>
          </cell>
          <cell r="BT23" t="str">
            <v/>
          </cell>
          <cell r="BU23" t="str">
            <v/>
          </cell>
          <cell r="BV23" t="str">
            <v/>
          </cell>
          <cell r="BW23" t="str">
            <v/>
          </cell>
          <cell r="BX23" t="str">
            <v/>
          </cell>
          <cell r="BY23" t="str">
            <v/>
          </cell>
          <cell r="BZ23" t="str">
            <v/>
          </cell>
          <cell r="CA23" t="str">
            <v/>
          </cell>
          <cell r="CB23">
            <v>1150</v>
          </cell>
          <cell r="CC23">
            <v>678</v>
          </cell>
          <cell r="CD23">
            <v>0.5895652173913043</v>
          </cell>
          <cell r="CE23" t="str">
            <v>Pass</v>
          </cell>
          <cell r="CF23" t="str">
            <v>B</v>
          </cell>
          <cell r="CG23">
            <v>38.5</v>
          </cell>
          <cell r="CH23">
            <v>3.347826086956522</v>
          </cell>
        </row>
        <row r="24">
          <cell r="A24">
            <v>22</v>
          </cell>
          <cell r="B24" t="str">
            <v>Sumaiya Ahsan</v>
          </cell>
          <cell r="D24">
            <v>0</v>
          </cell>
          <cell r="F24">
            <v>52</v>
          </cell>
          <cell r="G24">
            <v>18</v>
          </cell>
          <cell r="H24">
            <v>70</v>
          </cell>
          <cell r="I24">
            <v>4</v>
          </cell>
          <cell r="J24">
            <v>55</v>
          </cell>
          <cell r="K24">
            <v>13</v>
          </cell>
          <cell r="L24">
            <v>68</v>
          </cell>
          <cell r="M24">
            <v>3.5</v>
          </cell>
          <cell r="N24">
            <v>52</v>
          </cell>
          <cell r="O24">
            <v>3</v>
          </cell>
          <cell r="P24">
            <v>40</v>
          </cell>
          <cell r="Q24">
            <v>2</v>
          </cell>
          <cell r="R24">
            <v>39</v>
          </cell>
          <cell r="S24">
            <v>19</v>
          </cell>
          <cell r="T24">
            <v>58</v>
          </cell>
          <cell r="U24">
            <v>3</v>
          </cell>
          <cell r="V24">
            <v>48</v>
          </cell>
          <cell r="W24">
            <v>18</v>
          </cell>
          <cell r="X24">
            <v>66</v>
          </cell>
          <cell r="Y24">
            <v>3.5</v>
          </cell>
          <cell r="Z24">
            <v>28</v>
          </cell>
          <cell r="AA24">
            <v>9</v>
          </cell>
          <cell r="AB24">
            <v>23</v>
          </cell>
          <cell r="AC24">
            <v>60</v>
          </cell>
          <cell r="AD24">
            <v>3.5</v>
          </cell>
          <cell r="AE24">
            <v>31</v>
          </cell>
          <cell r="AF24">
            <v>14</v>
          </cell>
          <cell r="AG24">
            <v>22</v>
          </cell>
          <cell r="AH24">
            <v>67</v>
          </cell>
          <cell r="AI24">
            <v>3.5</v>
          </cell>
          <cell r="AJ24">
            <v>27</v>
          </cell>
          <cell r="AK24">
            <v>8</v>
          </cell>
          <cell r="AL24">
            <v>22</v>
          </cell>
          <cell r="AM24">
            <v>57</v>
          </cell>
          <cell r="AN24">
            <v>3</v>
          </cell>
          <cell r="AO24">
            <v>53</v>
          </cell>
          <cell r="AP24">
            <v>15</v>
          </cell>
          <cell r="AQ24">
            <v>68</v>
          </cell>
          <cell r="AR24">
            <v>3.5</v>
          </cell>
          <cell r="AS24">
            <v>28</v>
          </cell>
          <cell r="AT24">
            <v>15</v>
          </cell>
          <cell r="AU24">
            <v>22</v>
          </cell>
          <cell r="AV24">
            <v>65</v>
          </cell>
          <cell r="AW24">
            <v>3.5</v>
          </cell>
          <cell r="AX24">
            <v>14</v>
          </cell>
          <cell r="AY24">
            <v>20</v>
          </cell>
          <cell r="AZ24">
            <v>34</v>
          </cell>
          <cell r="BA24">
            <v>3.5</v>
          </cell>
          <cell r="BB24" t="str">
            <v/>
          </cell>
          <cell r="BC24" t="str">
            <v/>
          </cell>
          <cell r="BD24" t="str">
            <v/>
          </cell>
          <cell r="BE24" t="str">
            <v/>
          </cell>
          <cell r="BF24" t="str">
            <v/>
          </cell>
          <cell r="BG24" t="str">
            <v/>
          </cell>
          <cell r="BH24" t="str">
            <v/>
          </cell>
          <cell r="BI24" t="str">
            <v/>
          </cell>
          <cell r="BJ24" t="str">
            <v/>
          </cell>
          <cell r="BK24" t="str">
            <v/>
          </cell>
          <cell r="BL24" t="str">
            <v/>
          </cell>
          <cell r="BM24" t="str">
            <v/>
          </cell>
          <cell r="BN24" t="str">
            <v/>
          </cell>
          <cell r="BO24" t="str">
            <v/>
          </cell>
          <cell r="BP24" t="str">
            <v/>
          </cell>
          <cell r="BQ24" t="str">
            <v/>
          </cell>
          <cell r="BR24" t="str">
            <v/>
          </cell>
          <cell r="BS24" t="str">
            <v/>
          </cell>
          <cell r="BT24" t="str">
            <v/>
          </cell>
          <cell r="BU24" t="str">
            <v/>
          </cell>
          <cell r="BV24" t="str">
            <v/>
          </cell>
          <cell r="BW24" t="str">
            <v/>
          </cell>
          <cell r="BX24" t="str">
            <v/>
          </cell>
          <cell r="BY24" t="str">
            <v/>
          </cell>
          <cell r="BZ24" t="str">
            <v/>
          </cell>
          <cell r="CA24" t="str">
            <v/>
          </cell>
          <cell r="CB24">
            <v>1150</v>
          </cell>
          <cell r="CC24">
            <v>705</v>
          </cell>
          <cell r="CD24">
            <v>0.61304347826086958</v>
          </cell>
          <cell r="CE24" t="str">
            <v>Pass</v>
          </cell>
          <cell r="CF24" t="str">
            <v>B</v>
          </cell>
          <cell r="CG24">
            <v>39.5</v>
          </cell>
          <cell r="CH24">
            <v>3.4347826086956523</v>
          </cell>
        </row>
        <row r="25">
          <cell r="A25">
            <v>23</v>
          </cell>
          <cell r="B25" t="str">
            <v>Asma Akter</v>
          </cell>
          <cell r="D25">
            <v>0</v>
          </cell>
          <cell r="F25">
            <v>48</v>
          </cell>
          <cell r="G25">
            <v>20</v>
          </cell>
          <cell r="H25">
            <v>68</v>
          </cell>
          <cell r="I25">
            <v>3.5</v>
          </cell>
          <cell r="J25">
            <v>42</v>
          </cell>
          <cell r="K25">
            <v>12</v>
          </cell>
          <cell r="L25">
            <v>54</v>
          </cell>
          <cell r="M25">
            <v>3</v>
          </cell>
          <cell r="N25">
            <v>72</v>
          </cell>
          <cell r="O25">
            <v>4</v>
          </cell>
          <cell r="P25">
            <v>46</v>
          </cell>
          <cell r="Q25">
            <v>2</v>
          </cell>
          <cell r="R25">
            <v>40</v>
          </cell>
          <cell r="S25">
            <v>11</v>
          </cell>
          <cell r="T25">
            <v>51</v>
          </cell>
          <cell r="U25">
            <v>3</v>
          </cell>
          <cell r="V25">
            <v>33</v>
          </cell>
          <cell r="W25">
            <v>15</v>
          </cell>
          <cell r="X25">
            <v>48</v>
          </cell>
          <cell r="Y25">
            <v>2</v>
          </cell>
          <cell r="Z25">
            <v>29</v>
          </cell>
          <cell r="AA25">
            <v>5</v>
          </cell>
          <cell r="AB25">
            <v>23</v>
          </cell>
          <cell r="AC25">
            <v>57</v>
          </cell>
          <cell r="AD25">
            <v>3</v>
          </cell>
          <cell r="AE25">
            <v>20</v>
          </cell>
          <cell r="AF25">
            <v>12</v>
          </cell>
          <cell r="AG25">
            <v>22</v>
          </cell>
          <cell r="AH25">
            <v>54</v>
          </cell>
          <cell r="AI25">
            <v>3</v>
          </cell>
          <cell r="AJ25">
            <v>26</v>
          </cell>
          <cell r="AK25">
            <v>14</v>
          </cell>
          <cell r="AL25">
            <v>22</v>
          </cell>
          <cell r="AM25">
            <v>62</v>
          </cell>
          <cell r="AN25">
            <v>3.5</v>
          </cell>
          <cell r="AO25">
            <v>41</v>
          </cell>
          <cell r="AP25">
            <v>18</v>
          </cell>
          <cell r="AQ25">
            <v>59</v>
          </cell>
          <cell r="AR25">
            <v>3</v>
          </cell>
          <cell r="AS25">
            <v>33</v>
          </cell>
          <cell r="AT25">
            <v>15</v>
          </cell>
          <cell r="AU25">
            <v>24</v>
          </cell>
          <cell r="AV25">
            <v>72</v>
          </cell>
          <cell r="AW25">
            <v>4</v>
          </cell>
          <cell r="AX25">
            <v>18</v>
          </cell>
          <cell r="AY25">
            <v>25</v>
          </cell>
          <cell r="AZ25">
            <v>43</v>
          </cell>
          <cell r="BA25">
            <v>5</v>
          </cell>
          <cell r="BB25" t="str">
            <v/>
          </cell>
          <cell r="BC25" t="str">
            <v/>
          </cell>
          <cell r="BD25" t="str">
            <v/>
          </cell>
          <cell r="BE25" t="str">
            <v/>
          </cell>
          <cell r="BF25" t="str">
            <v/>
          </cell>
          <cell r="BG25" t="str">
            <v/>
          </cell>
          <cell r="BH25" t="str">
            <v/>
          </cell>
          <cell r="BI25" t="str">
            <v/>
          </cell>
          <cell r="BJ25" t="str">
            <v/>
          </cell>
          <cell r="BK25" t="str">
            <v/>
          </cell>
          <cell r="BL25" t="str">
            <v/>
          </cell>
          <cell r="BM25" t="str">
            <v>Ph-Mcq</v>
          </cell>
          <cell r="BN25" t="str">
            <v/>
          </cell>
          <cell r="BO25" t="str">
            <v/>
          </cell>
          <cell r="BP25" t="str">
            <v/>
          </cell>
          <cell r="BQ25" t="str">
            <v/>
          </cell>
          <cell r="BR25" t="str">
            <v/>
          </cell>
          <cell r="BS25" t="str">
            <v/>
          </cell>
          <cell r="BT25" t="str">
            <v/>
          </cell>
          <cell r="BU25" t="str">
            <v/>
          </cell>
          <cell r="BV25" t="str">
            <v/>
          </cell>
          <cell r="BW25" t="str">
            <v/>
          </cell>
          <cell r="BX25" t="str">
            <v/>
          </cell>
          <cell r="BY25" t="str">
            <v/>
          </cell>
          <cell r="BZ25" t="str">
            <v/>
          </cell>
          <cell r="CA25" t="str">
            <v/>
          </cell>
          <cell r="CB25">
            <v>1150</v>
          </cell>
          <cell r="CC25">
            <v>686</v>
          </cell>
          <cell r="CD25">
            <v>0.59652173913043482</v>
          </cell>
          <cell r="CE25" t="str">
            <v xml:space="preserve">Fail in :            Ph-Mcq               </v>
          </cell>
          <cell r="CF25" t="str">
            <v>B</v>
          </cell>
          <cell r="CG25">
            <v>39</v>
          </cell>
          <cell r="CH25">
            <v>3.3913043478260869</v>
          </cell>
        </row>
        <row r="26">
          <cell r="A26">
            <v>24</v>
          </cell>
          <cell r="B26" t="str">
            <v>Jannatul Ferdaus</v>
          </cell>
          <cell r="D26">
            <v>0</v>
          </cell>
          <cell r="F26">
            <v>42</v>
          </cell>
          <cell r="G26">
            <v>18</v>
          </cell>
          <cell r="H26">
            <v>60</v>
          </cell>
          <cell r="I26">
            <v>3.5</v>
          </cell>
          <cell r="J26">
            <v>48</v>
          </cell>
          <cell r="K26">
            <v>20</v>
          </cell>
          <cell r="L26">
            <v>68</v>
          </cell>
          <cell r="M26">
            <v>3.5</v>
          </cell>
          <cell r="N26">
            <v>56</v>
          </cell>
          <cell r="O26">
            <v>3</v>
          </cell>
          <cell r="P26">
            <v>47</v>
          </cell>
          <cell r="Q26">
            <v>2</v>
          </cell>
          <cell r="R26">
            <v>24</v>
          </cell>
          <cell r="S26">
            <v>12</v>
          </cell>
          <cell r="T26">
            <v>36</v>
          </cell>
          <cell r="U26">
            <v>1</v>
          </cell>
          <cell r="V26">
            <v>32</v>
          </cell>
          <cell r="W26">
            <v>22</v>
          </cell>
          <cell r="X26">
            <v>54</v>
          </cell>
          <cell r="Y26">
            <v>3</v>
          </cell>
          <cell r="Z26">
            <v>29</v>
          </cell>
          <cell r="AA26">
            <v>16</v>
          </cell>
          <cell r="AB26">
            <v>23</v>
          </cell>
          <cell r="AC26">
            <v>68</v>
          </cell>
          <cell r="AD26">
            <v>3.5</v>
          </cell>
          <cell r="AE26">
            <v>22</v>
          </cell>
          <cell r="AF26">
            <v>15</v>
          </cell>
          <cell r="AG26">
            <v>22</v>
          </cell>
          <cell r="AH26">
            <v>59</v>
          </cell>
          <cell r="AI26">
            <v>3</v>
          </cell>
          <cell r="AJ26">
            <v>24</v>
          </cell>
          <cell r="AK26">
            <v>17</v>
          </cell>
          <cell r="AL26">
            <v>22</v>
          </cell>
          <cell r="AM26">
            <v>63</v>
          </cell>
          <cell r="AN26">
            <v>3.5</v>
          </cell>
          <cell r="AO26">
            <v>36</v>
          </cell>
          <cell r="AP26">
            <v>17</v>
          </cell>
          <cell r="AQ26">
            <v>53</v>
          </cell>
          <cell r="AR26">
            <v>3</v>
          </cell>
          <cell r="AS26">
            <v>36</v>
          </cell>
          <cell r="AT26">
            <v>20</v>
          </cell>
          <cell r="AU26">
            <v>24</v>
          </cell>
          <cell r="AV26">
            <v>80</v>
          </cell>
          <cell r="AW26">
            <v>5</v>
          </cell>
          <cell r="AX26">
            <v>17</v>
          </cell>
          <cell r="AY26">
            <v>25</v>
          </cell>
          <cell r="AZ26">
            <v>42</v>
          </cell>
          <cell r="BA26">
            <v>5</v>
          </cell>
          <cell r="BB26" t="str">
            <v/>
          </cell>
          <cell r="BC26" t="str">
            <v/>
          </cell>
          <cell r="BD26" t="str">
            <v/>
          </cell>
          <cell r="BE26" t="str">
            <v/>
          </cell>
          <cell r="BF26" t="str">
            <v/>
          </cell>
          <cell r="BG26" t="str">
            <v/>
          </cell>
          <cell r="BH26" t="str">
            <v/>
          </cell>
          <cell r="BI26" t="str">
            <v/>
          </cell>
          <cell r="BJ26" t="str">
            <v/>
          </cell>
          <cell r="BK26" t="str">
            <v/>
          </cell>
          <cell r="BL26" t="str">
            <v/>
          </cell>
          <cell r="BM26" t="str">
            <v/>
          </cell>
          <cell r="BN26" t="str">
            <v/>
          </cell>
          <cell r="BO26" t="str">
            <v/>
          </cell>
          <cell r="BP26" t="str">
            <v/>
          </cell>
          <cell r="BQ26" t="str">
            <v/>
          </cell>
          <cell r="BR26" t="str">
            <v/>
          </cell>
          <cell r="BS26" t="str">
            <v/>
          </cell>
          <cell r="BT26" t="str">
            <v/>
          </cell>
          <cell r="BU26" t="str">
            <v/>
          </cell>
          <cell r="BV26" t="str">
            <v/>
          </cell>
          <cell r="BW26" t="str">
            <v/>
          </cell>
          <cell r="BX26" t="str">
            <v/>
          </cell>
          <cell r="BY26" t="str">
            <v/>
          </cell>
          <cell r="BZ26" t="str">
            <v/>
          </cell>
          <cell r="CA26" t="str">
            <v/>
          </cell>
          <cell r="CB26">
            <v>1150</v>
          </cell>
          <cell r="CC26">
            <v>686</v>
          </cell>
          <cell r="CD26">
            <v>0.59652173913043482</v>
          </cell>
          <cell r="CE26" t="str">
            <v>Pass</v>
          </cell>
          <cell r="CF26" t="str">
            <v>B</v>
          </cell>
          <cell r="CG26">
            <v>39</v>
          </cell>
          <cell r="CH26">
            <v>3.3913043478260869</v>
          </cell>
        </row>
        <row r="27">
          <cell r="A27">
            <v>25</v>
          </cell>
          <cell r="B27" t="str">
            <v>Nusrat Jahan</v>
          </cell>
          <cell r="D27">
            <v>0</v>
          </cell>
          <cell r="F27">
            <v>50</v>
          </cell>
          <cell r="G27">
            <v>14</v>
          </cell>
          <cell r="H27">
            <v>64</v>
          </cell>
          <cell r="I27">
            <v>3.5</v>
          </cell>
          <cell r="J27">
            <v>45</v>
          </cell>
          <cell r="K27">
            <v>16</v>
          </cell>
          <cell r="L27">
            <v>61</v>
          </cell>
          <cell r="M27">
            <v>3.5</v>
          </cell>
          <cell r="N27">
            <v>48</v>
          </cell>
          <cell r="O27">
            <v>2</v>
          </cell>
          <cell r="P27">
            <v>38</v>
          </cell>
          <cell r="Q27">
            <v>1</v>
          </cell>
          <cell r="R27">
            <v>51</v>
          </cell>
          <cell r="S27">
            <v>13</v>
          </cell>
          <cell r="T27">
            <v>64</v>
          </cell>
          <cell r="U27">
            <v>3.5</v>
          </cell>
          <cell r="V27">
            <v>35</v>
          </cell>
          <cell r="W27">
            <v>19</v>
          </cell>
          <cell r="X27">
            <v>54</v>
          </cell>
          <cell r="Y27">
            <v>3</v>
          </cell>
          <cell r="Z27">
            <v>27</v>
          </cell>
          <cell r="AA27">
            <v>10</v>
          </cell>
          <cell r="AB27">
            <v>23</v>
          </cell>
          <cell r="AC27">
            <v>60</v>
          </cell>
          <cell r="AD27">
            <v>3.5</v>
          </cell>
          <cell r="AE27">
            <v>22</v>
          </cell>
          <cell r="AF27">
            <v>16</v>
          </cell>
          <cell r="AG27">
            <v>22</v>
          </cell>
          <cell r="AH27">
            <v>60</v>
          </cell>
          <cell r="AI27">
            <v>3.5</v>
          </cell>
          <cell r="AJ27">
            <v>26</v>
          </cell>
          <cell r="AK27">
            <v>13</v>
          </cell>
          <cell r="AL27">
            <v>22</v>
          </cell>
          <cell r="AM27">
            <v>61</v>
          </cell>
          <cell r="AN27">
            <v>3.5</v>
          </cell>
          <cell r="AO27">
            <v>42</v>
          </cell>
          <cell r="AP27">
            <v>14</v>
          </cell>
          <cell r="AQ27">
            <v>56</v>
          </cell>
          <cell r="AR27">
            <v>3</v>
          </cell>
          <cell r="AS27">
            <v>22</v>
          </cell>
          <cell r="AT27">
            <v>10</v>
          </cell>
          <cell r="AU27">
            <v>22</v>
          </cell>
          <cell r="AV27">
            <v>54</v>
          </cell>
          <cell r="AW27">
            <v>3</v>
          </cell>
          <cell r="AX27">
            <v>13</v>
          </cell>
          <cell r="AY27">
            <v>20</v>
          </cell>
          <cell r="AZ27">
            <v>33</v>
          </cell>
          <cell r="BA27">
            <v>3.5</v>
          </cell>
          <cell r="BB27" t="str">
            <v/>
          </cell>
          <cell r="BC27" t="str">
            <v/>
          </cell>
          <cell r="BD27" t="str">
            <v/>
          </cell>
          <cell r="BE27" t="str">
            <v/>
          </cell>
          <cell r="BF27" t="str">
            <v/>
          </cell>
          <cell r="BG27" t="str">
            <v/>
          </cell>
          <cell r="BH27" t="str">
            <v/>
          </cell>
          <cell r="BI27" t="str">
            <v/>
          </cell>
          <cell r="BJ27" t="str">
            <v/>
          </cell>
          <cell r="BK27" t="str">
            <v/>
          </cell>
          <cell r="BL27" t="str">
            <v/>
          </cell>
          <cell r="BM27" t="str">
            <v/>
          </cell>
          <cell r="BN27" t="str">
            <v/>
          </cell>
          <cell r="BO27" t="str">
            <v/>
          </cell>
          <cell r="BP27" t="str">
            <v/>
          </cell>
          <cell r="BQ27" t="str">
            <v/>
          </cell>
          <cell r="BR27" t="str">
            <v/>
          </cell>
          <cell r="BS27" t="str">
            <v/>
          </cell>
          <cell r="BT27" t="str">
            <v/>
          </cell>
          <cell r="BU27" t="str">
            <v/>
          </cell>
          <cell r="BV27" t="str">
            <v/>
          </cell>
          <cell r="BW27" t="str">
            <v/>
          </cell>
          <cell r="BX27" t="str">
            <v/>
          </cell>
          <cell r="BY27" t="str">
            <v/>
          </cell>
          <cell r="BZ27" t="str">
            <v/>
          </cell>
          <cell r="CA27" t="str">
            <v/>
          </cell>
          <cell r="CB27">
            <v>1150</v>
          </cell>
          <cell r="CC27">
            <v>653</v>
          </cell>
          <cell r="CD27">
            <v>0.5678260869565217</v>
          </cell>
          <cell r="CE27" t="str">
            <v>Pass</v>
          </cell>
          <cell r="CF27" t="str">
            <v>B</v>
          </cell>
          <cell r="CG27">
            <v>36.5</v>
          </cell>
          <cell r="CH27">
            <v>3.1739130434782608</v>
          </cell>
        </row>
        <row r="28">
          <cell r="A28">
            <v>26</v>
          </cell>
          <cell r="B28" t="str">
            <v>Faria Akter</v>
          </cell>
          <cell r="D28">
            <v>0</v>
          </cell>
          <cell r="F28">
            <v>51</v>
          </cell>
          <cell r="G28">
            <v>17</v>
          </cell>
          <cell r="H28">
            <v>68</v>
          </cell>
          <cell r="I28">
            <v>3.5</v>
          </cell>
          <cell r="J28">
            <v>47</v>
          </cell>
          <cell r="K28">
            <v>6</v>
          </cell>
          <cell r="L28">
            <v>53</v>
          </cell>
          <cell r="M28">
            <v>3</v>
          </cell>
          <cell r="N28">
            <v>48</v>
          </cell>
          <cell r="O28">
            <v>2</v>
          </cell>
          <cell r="P28">
            <v>49</v>
          </cell>
          <cell r="Q28">
            <v>2</v>
          </cell>
          <cell r="R28">
            <v>24</v>
          </cell>
          <cell r="S28">
            <v>20</v>
          </cell>
          <cell r="T28">
            <v>44</v>
          </cell>
          <cell r="U28">
            <v>2</v>
          </cell>
          <cell r="V28">
            <v>38</v>
          </cell>
          <cell r="W28">
            <v>10</v>
          </cell>
          <cell r="X28">
            <v>48</v>
          </cell>
          <cell r="Y28">
            <v>2</v>
          </cell>
          <cell r="Z28">
            <v>28</v>
          </cell>
          <cell r="AA28">
            <v>14</v>
          </cell>
          <cell r="AB28">
            <v>23</v>
          </cell>
          <cell r="AC28">
            <v>65</v>
          </cell>
          <cell r="AD28">
            <v>3.5</v>
          </cell>
          <cell r="AE28">
            <v>32</v>
          </cell>
          <cell r="AF28">
            <v>16</v>
          </cell>
          <cell r="AG28">
            <v>22</v>
          </cell>
          <cell r="AH28">
            <v>70</v>
          </cell>
          <cell r="AI28">
            <v>4</v>
          </cell>
          <cell r="AJ28">
            <v>27</v>
          </cell>
          <cell r="AK28">
            <v>16</v>
          </cell>
          <cell r="AL28">
            <v>22</v>
          </cell>
          <cell r="AM28">
            <v>65</v>
          </cell>
          <cell r="AN28">
            <v>3.5</v>
          </cell>
          <cell r="AO28">
            <v>37</v>
          </cell>
          <cell r="AP28">
            <v>13</v>
          </cell>
          <cell r="AQ28">
            <v>50</v>
          </cell>
          <cell r="AR28">
            <v>3</v>
          </cell>
          <cell r="AS28">
            <v>35</v>
          </cell>
          <cell r="AT28">
            <v>20</v>
          </cell>
          <cell r="AU28">
            <v>24</v>
          </cell>
          <cell r="AV28">
            <v>79</v>
          </cell>
          <cell r="AW28">
            <v>4</v>
          </cell>
          <cell r="AX28">
            <v>15</v>
          </cell>
          <cell r="AY28">
            <v>25</v>
          </cell>
          <cell r="AZ28">
            <v>40</v>
          </cell>
          <cell r="BA28">
            <v>5</v>
          </cell>
          <cell r="BB28" t="str">
            <v/>
          </cell>
          <cell r="BC28" t="str">
            <v/>
          </cell>
          <cell r="BD28" t="str">
            <v/>
          </cell>
          <cell r="BE28" t="str">
            <v>Bang-2 Mcq</v>
          </cell>
          <cell r="BF28" t="str">
            <v/>
          </cell>
          <cell r="BG28" t="str">
            <v/>
          </cell>
          <cell r="BH28" t="str">
            <v/>
          </cell>
          <cell r="BI28" t="str">
            <v/>
          </cell>
          <cell r="BJ28" t="str">
            <v/>
          </cell>
          <cell r="BK28" t="str">
            <v/>
          </cell>
          <cell r="BL28" t="str">
            <v/>
          </cell>
          <cell r="BM28" t="str">
            <v/>
          </cell>
          <cell r="BN28" t="str">
            <v/>
          </cell>
          <cell r="BO28" t="str">
            <v/>
          </cell>
          <cell r="BP28" t="str">
            <v/>
          </cell>
          <cell r="BQ28" t="str">
            <v/>
          </cell>
          <cell r="BR28" t="str">
            <v/>
          </cell>
          <cell r="BS28" t="str">
            <v/>
          </cell>
          <cell r="BT28" t="str">
            <v/>
          </cell>
          <cell r="BU28" t="str">
            <v/>
          </cell>
          <cell r="BV28" t="str">
            <v/>
          </cell>
          <cell r="BW28" t="str">
            <v/>
          </cell>
          <cell r="BX28" t="str">
            <v/>
          </cell>
          <cell r="BY28" t="str">
            <v/>
          </cell>
          <cell r="BZ28" t="str">
            <v/>
          </cell>
          <cell r="CA28" t="str">
            <v/>
          </cell>
          <cell r="CB28">
            <v>1150</v>
          </cell>
          <cell r="CC28">
            <v>679</v>
          </cell>
          <cell r="CD28">
            <v>0.59043478260869564</v>
          </cell>
          <cell r="CE28" t="str">
            <v xml:space="preserve">Fail in :    Bang-2 Mcq                       </v>
          </cell>
          <cell r="CF28" t="str">
            <v>B</v>
          </cell>
          <cell r="CG28">
            <v>37.5</v>
          </cell>
          <cell r="CH28">
            <v>3.2608695652173911</v>
          </cell>
        </row>
        <row r="29">
          <cell r="A29">
            <v>27</v>
          </cell>
          <cell r="B29" t="str">
            <v>Sahria Sultana</v>
          </cell>
          <cell r="D29">
            <v>0</v>
          </cell>
          <cell r="F29">
            <v>47</v>
          </cell>
          <cell r="G29">
            <v>22</v>
          </cell>
          <cell r="H29">
            <v>69</v>
          </cell>
          <cell r="I29">
            <v>3.5</v>
          </cell>
          <cell r="J29">
            <v>41</v>
          </cell>
          <cell r="K29">
            <v>12</v>
          </cell>
          <cell r="L29">
            <v>53</v>
          </cell>
          <cell r="M29">
            <v>3</v>
          </cell>
          <cell r="N29">
            <v>45</v>
          </cell>
          <cell r="O29">
            <v>2</v>
          </cell>
          <cell r="P29">
            <v>33</v>
          </cell>
          <cell r="Q29">
            <v>1</v>
          </cell>
          <cell r="R29">
            <v>23</v>
          </cell>
          <cell r="S29">
            <v>12</v>
          </cell>
          <cell r="T29">
            <v>35</v>
          </cell>
          <cell r="U29">
            <v>1</v>
          </cell>
          <cell r="V29">
            <v>41</v>
          </cell>
          <cell r="W29">
            <v>15</v>
          </cell>
          <cell r="X29">
            <v>56</v>
          </cell>
          <cell r="Y29">
            <v>3</v>
          </cell>
          <cell r="Z29">
            <v>35</v>
          </cell>
          <cell r="AA29">
            <v>10</v>
          </cell>
          <cell r="AB29">
            <v>23</v>
          </cell>
          <cell r="AC29">
            <v>68</v>
          </cell>
          <cell r="AD29">
            <v>3.5</v>
          </cell>
          <cell r="AE29">
            <v>31</v>
          </cell>
          <cell r="AF29">
            <v>12</v>
          </cell>
          <cell r="AG29">
            <v>22</v>
          </cell>
          <cell r="AH29">
            <v>65</v>
          </cell>
          <cell r="AI29">
            <v>3.5</v>
          </cell>
          <cell r="AJ29">
            <v>32</v>
          </cell>
          <cell r="AK29">
            <v>15</v>
          </cell>
          <cell r="AL29">
            <v>22</v>
          </cell>
          <cell r="AM29">
            <v>69</v>
          </cell>
          <cell r="AN29">
            <v>3.5</v>
          </cell>
          <cell r="AO29">
            <v>51</v>
          </cell>
          <cell r="AP29">
            <v>17</v>
          </cell>
          <cell r="AQ29">
            <v>68</v>
          </cell>
          <cell r="AR29">
            <v>3.5</v>
          </cell>
          <cell r="AS29">
            <v>17</v>
          </cell>
          <cell r="AT29">
            <v>10</v>
          </cell>
          <cell r="AU29">
            <v>22</v>
          </cell>
          <cell r="AV29">
            <v>49</v>
          </cell>
          <cell r="AW29">
            <v>2</v>
          </cell>
          <cell r="AX29">
            <v>18</v>
          </cell>
          <cell r="AY29">
            <v>25</v>
          </cell>
          <cell r="AZ29">
            <v>43</v>
          </cell>
          <cell r="BA29">
            <v>5</v>
          </cell>
          <cell r="BB29" t="str">
            <v/>
          </cell>
          <cell r="BC29" t="str">
            <v/>
          </cell>
          <cell r="BD29" t="str">
            <v/>
          </cell>
          <cell r="BE29" t="str">
            <v/>
          </cell>
          <cell r="BF29" t="str">
            <v/>
          </cell>
          <cell r="BG29" t="str">
            <v/>
          </cell>
          <cell r="BH29" t="str">
            <v/>
          </cell>
          <cell r="BI29" t="str">
            <v/>
          </cell>
          <cell r="BJ29" t="str">
            <v/>
          </cell>
          <cell r="BK29" t="str">
            <v/>
          </cell>
          <cell r="BL29" t="str">
            <v/>
          </cell>
          <cell r="BM29" t="str">
            <v/>
          </cell>
          <cell r="BN29" t="str">
            <v/>
          </cell>
          <cell r="BO29" t="str">
            <v/>
          </cell>
          <cell r="BP29" t="str">
            <v/>
          </cell>
          <cell r="BQ29" t="str">
            <v/>
          </cell>
          <cell r="BR29" t="str">
            <v/>
          </cell>
          <cell r="BS29" t="str">
            <v/>
          </cell>
          <cell r="BT29" t="str">
            <v/>
          </cell>
          <cell r="BU29" t="str">
            <v/>
          </cell>
          <cell r="BV29" t="str">
            <v/>
          </cell>
          <cell r="BW29" t="str">
            <v/>
          </cell>
          <cell r="BX29" t="str">
            <v/>
          </cell>
          <cell r="BY29" t="str">
            <v/>
          </cell>
          <cell r="BZ29" t="str">
            <v/>
          </cell>
          <cell r="CA29" t="str">
            <v/>
          </cell>
          <cell r="CB29">
            <v>1150</v>
          </cell>
          <cell r="CC29">
            <v>653</v>
          </cell>
          <cell r="CD29">
            <v>0.5678260869565217</v>
          </cell>
          <cell r="CE29" t="str">
            <v>Pass</v>
          </cell>
          <cell r="CF29" t="str">
            <v>B</v>
          </cell>
          <cell r="CG29">
            <v>34.5</v>
          </cell>
          <cell r="CH29">
            <v>3</v>
          </cell>
        </row>
        <row r="30">
          <cell r="A30">
            <v>28</v>
          </cell>
          <cell r="B30" t="str">
            <v>Israt Jahan</v>
          </cell>
          <cell r="D30">
            <v>0</v>
          </cell>
          <cell r="F30">
            <v>42</v>
          </cell>
          <cell r="G30">
            <v>14</v>
          </cell>
          <cell r="H30">
            <v>56</v>
          </cell>
          <cell r="I30">
            <v>3</v>
          </cell>
          <cell r="J30">
            <v>45</v>
          </cell>
          <cell r="K30">
            <v>10</v>
          </cell>
          <cell r="L30">
            <v>55</v>
          </cell>
          <cell r="M30">
            <v>3</v>
          </cell>
          <cell r="N30">
            <v>77</v>
          </cell>
          <cell r="O30">
            <v>4</v>
          </cell>
          <cell r="P30">
            <v>43</v>
          </cell>
          <cell r="Q30">
            <v>2</v>
          </cell>
          <cell r="R30">
            <v>18</v>
          </cell>
          <cell r="S30">
            <v>15</v>
          </cell>
          <cell r="T30">
            <v>33</v>
          </cell>
          <cell r="U30">
            <v>1</v>
          </cell>
          <cell r="V30">
            <v>35</v>
          </cell>
          <cell r="W30">
            <v>18</v>
          </cell>
          <cell r="X30">
            <v>53</v>
          </cell>
          <cell r="Y30">
            <v>3</v>
          </cell>
          <cell r="Z30">
            <v>21</v>
          </cell>
          <cell r="AA30">
            <v>9</v>
          </cell>
          <cell r="AB30">
            <v>23</v>
          </cell>
          <cell r="AC30">
            <v>53</v>
          </cell>
          <cell r="AD30">
            <v>3</v>
          </cell>
          <cell r="AE30">
            <v>24</v>
          </cell>
          <cell r="AF30">
            <v>12</v>
          </cell>
          <cell r="AG30">
            <v>22</v>
          </cell>
          <cell r="AH30">
            <v>58</v>
          </cell>
          <cell r="AI30">
            <v>3</v>
          </cell>
          <cell r="AJ30">
            <v>30</v>
          </cell>
          <cell r="AK30">
            <v>14</v>
          </cell>
          <cell r="AL30">
            <v>22</v>
          </cell>
          <cell r="AM30">
            <v>66</v>
          </cell>
          <cell r="AN30">
            <v>3.5</v>
          </cell>
          <cell r="AO30">
            <v>43</v>
          </cell>
          <cell r="AP30">
            <v>14</v>
          </cell>
          <cell r="AQ30">
            <v>57</v>
          </cell>
          <cell r="AR30">
            <v>3</v>
          </cell>
          <cell r="AS30">
            <v>31</v>
          </cell>
          <cell r="AT30">
            <v>15</v>
          </cell>
          <cell r="AU30">
            <v>22</v>
          </cell>
          <cell r="AV30">
            <v>68</v>
          </cell>
          <cell r="AW30">
            <v>3.5</v>
          </cell>
          <cell r="AX30">
            <v>15</v>
          </cell>
          <cell r="AY30">
            <v>25</v>
          </cell>
          <cell r="AZ30">
            <v>40</v>
          </cell>
          <cell r="BA30">
            <v>5</v>
          </cell>
          <cell r="BB30" t="str">
            <v/>
          </cell>
          <cell r="BC30" t="str">
            <v/>
          </cell>
          <cell r="BD30" t="str">
            <v/>
          </cell>
          <cell r="BE30" t="str">
            <v/>
          </cell>
          <cell r="BF30" t="str">
            <v/>
          </cell>
          <cell r="BG30" t="str">
            <v/>
          </cell>
          <cell r="BH30" t="str">
            <v>Math-Wri</v>
          </cell>
          <cell r="BI30" t="str">
            <v/>
          </cell>
          <cell r="BJ30" t="str">
            <v/>
          </cell>
          <cell r="BK30" t="str">
            <v/>
          </cell>
          <cell r="BL30" t="str">
            <v/>
          </cell>
          <cell r="BM30" t="str">
            <v/>
          </cell>
          <cell r="BN30" t="str">
            <v/>
          </cell>
          <cell r="BO30" t="str">
            <v/>
          </cell>
          <cell r="BP30" t="str">
            <v/>
          </cell>
          <cell r="BQ30" t="str">
            <v/>
          </cell>
          <cell r="BR30" t="str">
            <v/>
          </cell>
          <cell r="BS30" t="str">
            <v/>
          </cell>
          <cell r="BT30" t="str">
            <v/>
          </cell>
          <cell r="BU30" t="str">
            <v/>
          </cell>
          <cell r="BV30" t="str">
            <v/>
          </cell>
          <cell r="BW30" t="str">
            <v/>
          </cell>
          <cell r="BX30" t="str">
            <v/>
          </cell>
          <cell r="BY30" t="str">
            <v/>
          </cell>
          <cell r="BZ30" t="str">
            <v/>
          </cell>
          <cell r="CA30" t="str">
            <v/>
          </cell>
          <cell r="CB30">
            <v>1150</v>
          </cell>
          <cell r="CC30">
            <v>659</v>
          </cell>
          <cell r="CD30">
            <v>0.57304347826086954</v>
          </cell>
          <cell r="CE30" t="str">
            <v xml:space="preserve">Fail in :       Math-Wri                    </v>
          </cell>
          <cell r="CF30" t="str">
            <v>B</v>
          </cell>
          <cell r="CG30">
            <v>37</v>
          </cell>
          <cell r="CH30">
            <v>3.2173913043478262</v>
          </cell>
        </row>
        <row r="31">
          <cell r="A31">
            <v>29</v>
          </cell>
          <cell r="B31" t="str">
            <v>Sadia Mehzabin</v>
          </cell>
          <cell r="D31">
            <v>0</v>
          </cell>
          <cell r="F31">
            <v>53</v>
          </cell>
          <cell r="G31">
            <v>15</v>
          </cell>
          <cell r="H31">
            <v>68</v>
          </cell>
          <cell r="I31">
            <v>3.5</v>
          </cell>
          <cell r="J31">
            <v>46</v>
          </cell>
          <cell r="K31">
            <v>14</v>
          </cell>
          <cell r="L31">
            <v>60</v>
          </cell>
          <cell r="M31">
            <v>3.5</v>
          </cell>
          <cell r="N31">
            <v>53</v>
          </cell>
          <cell r="O31">
            <v>3</v>
          </cell>
          <cell r="P31">
            <v>36</v>
          </cell>
          <cell r="Q31">
            <v>1</v>
          </cell>
          <cell r="R31">
            <v>39</v>
          </cell>
          <cell r="S31">
            <v>13</v>
          </cell>
          <cell r="T31">
            <v>52</v>
          </cell>
          <cell r="U31">
            <v>3</v>
          </cell>
          <cell r="V31">
            <v>42</v>
          </cell>
          <cell r="W31">
            <v>18</v>
          </cell>
          <cell r="X31">
            <v>60</v>
          </cell>
          <cell r="Y31">
            <v>3.5</v>
          </cell>
          <cell r="Z31">
            <v>29</v>
          </cell>
          <cell r="AA31">
            <v>13</v>
          </cell>
          <cell r="AB31">
            <v>23</v>
          </cell>
          <cell r="AC31">
            <v>65</v>
          </cell>
          <cell r="AD31">
            <v>3.5</v>
          </cell>
          <cell r="AE31">
            <v>22</v>
          </cell>
          <cell r="AF31">
            <v>16</v>
          </cell>
          <cell r="AG31">
            <v>22</v>
          </cell>
          <cell r="AH31">
            <v>60</v>
          </cell>
          <cell r="AI31">
            <v>3.5</v>
          </cell>
          <cell r="AJ31">
            <v>23</v>
          </cell>
          <cell r="AK31">
            <v>12</v>
          </cell>
          <cell r="AL31">
            <v>22</v>
          </cell>
          <cell r="AM31">
            <v>57</v>
          </cell>
          <cell r="AN31">
            <v>3</v>
          </cell>
          <cell r="AO31">
            <v>41</v>
          </cell>
          <cell r="AP31">
            <v>15</v>
          </cell>
          <cell r="AQ31">
            <v>56</v>
          </cell>
          <cell r="AR31">
            <v>3</v>
          </cell>
          <cell r="AS31">
            <v>31</v>
          </cell>
          <cell r="AT31">
            <v>12</v>
          </cell>
          <cell r="AU31">
            <v>25</v>
          </cell>
          <cell r="AV31">
            <v>68</v>
          </cell>
          <cell r="AW31">
            <v>3.5</v>
          </cell>
          <cell r="AX31">
            <v>10</v>
          </cell>
          <cell r="AY31">
            <v>20</v>
          </cell>
          <cell r="AZ31">
            <v>30</v>
          </cell>
          <cell r="BA31">
            <v>3.5</v>
          </cell>
          <cell r="BB31" t="str">
            <v/>
          </cell>
          <cell r="BC31" t="str">
            <v/>
          </cell>
          <cell r="BD31" t="str">
            <v/>
          </cell>
          <cell r="BE31" t="str">
            <v/>
          </cell>
          <cell r="BF31" t="str">
            <v/>
          </cell>
          <cell r="BG31" t="str">
            <v/>
          </cell>
          <cell r="BH31" t="str">
            <v/>
          </cell>
          <cell r="BI31" t="str">
            <v/>
          </cell>
          <cell r="BJ31" t="str">
            <v/>
          </cell>
          <cell r="BK31" t="str">
            <v/>
          </cell>
          <cell r="BL31" t="str">
            <v/>
          </cell>
          <cell r="BM31" t="str">
            <v/>
          </cell>
          <cell r="BN31" t="str">
            <v/>
          </cell>
          <cell r="BO31" t="str">
            <v/>
          </cell>
          <cell r="BP31" t="str">
            <v/>
          </cell>
          <cell r="BQ31" t="str">
            <v/>
          </cell>
          <cell r="BR31" t="str">
            <v/>
          </cell>
          <cell r="BS31" t="str">
            <v/>
          </cell>
          <cell r="BT31" t="str">
            <v/>
          </cell>
          <cell r="BU31" t="str">
            <v/>
          </cell>
          <cell r="BV31" t="str">
            <v/>
          </cell>
          <cell r="BW31" t="str">
            <v/>
          </cell>
          <cell r="BX31" t="str">
            <v/>
          </cell>
          <cell r="BY31" t="str">
            <v/>
          </cell>
          <cell r="BZ31" t="str">
            <v/>
          </cell>
          <cell r="CA31" t="str">
            <v/>
          </cell>
          <cell r="CB31">
            <v>1150</v>
          </cell>
          <cell r="CC31">
            <v>665</v>
          </cell>
          <cell r="CD31">
            <v>0.57826086956521738</v>
          </cell>
          <cell r="CE31" t="str">
            <v>Pass</v>
          </cell>
          <cell r="CF31" t="str">
            <v>B</v>
          </cell>
          <cell r="CG31">
            <v>37.5</v>
          </cell>
          <cell r="CH31">
            <v>3.2608695652173911</v>
          </cell>
        </row>
        <row r="32">
          <cell r="A32">
            <v>30</v>
          </cell>
          <cell r="B32" t="str">
            <v>Rifat Jahan</v>
          </cell>
          <cell r="D32">
            <v>0</v>
          </cell>
          <cell r="F32">
            <v>46</v>
          </cell>
          <cell r="G32">
            <v>15</v>
          </cell>
          <cell r="H32">
            <v>61</v>
          </cell>
          <cell r="I32">
            <v>3.5</v>
          </cell>
          <cell r="J32">
            <v>46</v>
          </cell>
          <cell r="K32">
            <v>10</v>
          </cell>
          <cell r="L32">
            <v>56</v>
          </cell>
          <cell r="M32">
            <v>3</v>
          </cell>
          <cell r="N32">
            <v>41</v>
          </cell>
          <cell r="O32">
            <v>2</v>
          </cell>
          <cell r="P32">
            <v>33</v>
          </cell>
          <cell r="Q32">
            <v>1</v>
          </cell>
          <cell r="R32">
            <v>23</v>
          </cell>
          <cell r="S32">
            <v>11</v>
          </cell>
          <cell r="T32">
            <v>34</v>
          </cell>
          <cell r="U32">
            <v>1</v>
          </cell>
          <cell r="V32">
            <v>37</v>
          </cell>
          <cell r="W32">
            <v>15</v>
          </cell>
          <cell r="X32">
            <v>52</v>
          </cell>
          <cell r="Y32">
            <v>3</v>
          </cell>
          <cell r="Z32">
            <v>34</v>
          </cell>
          <cell r="AA32">
            <v>8</v>
          </cell>
          <cell r="AB32">
            <v>23</v>
          </cell>
          <cell r="AC32">
            <v>65</v>
          </cell>
          <cell r="AD32">
            <v>3.5</v>
          </cell>
          <cell r="AE32">
            <v>32</v>
          </cell>
          <cell r="AF32">
            <v>16</v>
          </cell>
          <cell r="AG32">
            <v>22</v>
          </cell>
          <cell r="AH32">
            <v>70</v>
          </cell>
          <cell r="AI32">
            <v>4</v>
          </cell>
          <cell r="AJ32">
            <v>22</v>
          </cell>
          <cell r="AK32">
            <v>12</v>
          </cell>
          <cell r="AL32">
            <v>22</v>
          </cell>
          <cell r="AM32">
            <v>56</v>
          </cell>
          <cell r="AN32">
            <v>3</v>
          </cell>
          <cell r="AO32">
            <v>41</v>
          </cell>
          <cell r="AP32">
            <v>18</v>
          </cell>
          <cell r="AQ32">
            <v>59</v>
          </cell>
          <cell r="AR32">
            <v>3</v>
          </cell>
          <cell r="AS32">
            <v>31</v>
          </cell>
          <cell r="AT32">
            <v>13</v>
          </cell>
          <cell r="AU32">
            <v>25</v>
          </cell>
          <cell r="AV32">
            <v>69</v>
          </cell>
          <cell r="AW32">
            <v>3.5</v>
          </cell>
          <cell r="AX32">
            <v>17</v>
          </cell>
          <cell r="AY32">
            <v>25</v>
          </cell>
          <cell r="AZ32">
            <v>42</v>
          </cell>
          <cell r="BA32">
            <v>5</v>
          </cell>
          <cell r="BB32" t="str">
            <v/>
          </cell>
          <cell r="BC32" t="str">
            <v/>
          </cell>
          <cell r="BD32" t="str">
            <v/>
          </cell>
          <cell r="BE32" t="str">
            <v/>
          </cell>
          <cell r="BF32" t="str">
            <v/>
          </cell>
          <cell r="BG32" t="str">
            <v/>
          </cell>
          <cell r="BH32" t="str">
            <v/>
          </cell>
          <cell r="BI32" t="str">
            <v/>
          </cell>
          <cell r="BJ32" t="str">
            <v/>
          </cell>
          <cell r="BK32" t="str">
            <v/>
          </cell>
          <cell r="BL32" t="str">
            <v/>
          </cell>
          <cell r="BM32" t="str">
            <v/>
          </cell>
          <cell r="BN32" t="str">
            <v/>
          </cell>
          <cell r="BO32" t="str">
            <v/>
          </cell>
          <cell r="BP32" t="str">
            <v/>
          </cell>
          <cell r="BQ32" t="str">
            <v/>
          </cell>
          <cell r="BR32" t="str">
            <v/>
          </cell>
          <cell r="BS32" t="str">
            <v/>
          </cell>
          <cell r="BT32" t="str">
            <v/>
          </cell>
          <cell r="BU32" t="str">
            <v/>
          </cell>
          <cell r="BV32" t="str">
            <v/>
          </cell>
          <cell r="BW32" t="str">
            <v/>
          </cell>
          <cell r="BX32" t="str">
            <v/>
          </cell>
          <cell r="BY32" t="str">
            <v/>
          </cell>
          <cell r="BZ32" t="str">
            <v/>
          </cell>
          <cell r="CA32" t="str">
            <v/>
          </cell>
          <cell r="CB32">
            <v>1150</v>
          </cell>
          <cell r="CC32">
            <v>638</v>
          </cell>
          <cell r="CD32">
            <v>0.55478260869565221</v>
          </cell>
          <cell r="CE32" t="str">
            <v>Pass</v>
          </cell>
          <cell r="CF32" t="str">
            <v>B</v>
          </cell>
          <cell r="CG32">
            <v>35.5</v>
          </cell>
          <cell r="CH32">
            <v>3.0869565217391304</v>
          </cell>
        </row>
        <row r="33">
          <cell r="A33">
            <v>31</v>
          </cell>
          <cell r="B33" t="str">
            <v>Khadiza Akter</v>
          </cell>
          <cell r="D33">
            <v>0</v>
          </cell>
          <cell r="F33">
            <v>53</v>
          </cell>
          <cell r="G33">
            <v>17</v>
          </cell>
          <cell r="H33">
            <v>70</v>
          </cell>
          <cell r="I33">
            <v>4</v>
          </cell>
          <cell r="J33">
            <v>40</v>
          </cell>
          <cell r="K33">
            <v>12</v>
          </cell>
          <cell r="L33">
            <v>52</v>
          </cell>
          <cell r="M33">
            <v>3</v>
          </cell>
          <cell r="N33">
            <v>46</v>
          </cell>
          <cell r="O33">
            <v>2</v>
          </cell>
          <cell r="P33">
            <v>45</v>
          </cell>
          <cell r="Q33">
            <v>2</v>
          </cell>
          <cell r="R33">
            <v>23</v>
          </cell>
          <cell r="S33">
            <v>12</v>
          </cell>
          <cell r="T33">
            <v>35</v>
          </cell>
          <cell r="U33">
            <v>1</v>
          </cell>
          <cell r="V33">
            <v>41</v>
          </cell>
          <cell r="W33">
            <v>19</v>
          </cell>
          <cell r="X33">
            <v>60</v>
          </cell>
          <cell r="Y33">
            <v>3.5</v>
          </cell>
          <cell r="Z33">
            <v>30</v>
          </cell>
          <cell r="AA33">
            <v>15</v>
          </cell>
          <cell r="AB33">
            <v>23</v>
          </cell>
          <cell r="AC33">
            <v>68</v>
          </cell>
          <cell r="AD33">
            <v>3.5</v>
          </cell>
          <cell r="AE33">
            <v>33</v>
          </cell>
          <cell r="AF33">
            <v>15</v>
          </cell>
          <cell r="AG33">
            <v>21</v>
          </cell>
          <cell r="AH33">
            <v>69</v>
          </cell>
          <cell r="AI33">
            <v>3.5</v>
          </cell>
          <cell r="AJ33">
            <v>18</v>
          </cell>
          <cell r="AK33">
            <v>10</v>
          </cell>
          <cell r="AL33">
            <v>21</v>
          </cell>
          <cell r="AM33">
            <v>49</v>
          </cell>
          <cell r="AN33">
            <v>2</v>
          </cell>
          <cell r="AO33">
            <v>42</v>
          </cell>
          <cell r="AP33">
            <v>14</v>
          </cell>
          <cell r="AQ33">
            <v>56</v>
          </cell>
          <cell r="AR33">
            <v>3</v>
          </cell>
          <cell r="AS33">
            <v>19</v>
          </cell>
          <cell r="AT33">
            <v>13</v>
          </cell>
          <cell r="AU33">
            <v>22</v>
          </cell>
          <cell r="AV33">
            <v>54</v>
          </cell>
          <cell r="AW33">
            <v>3</v>
          </cell>
          <cell r="AX33">
            <v>16</v>
          </cell>
          <cell r="AY33">
            <v>25</v>
          </cell>
          <cell r="AZ33">
            <v>41</v>
          </cell>
          <cell r="BA33">
            <v>5</v>
          </cell>
          <cell r="BB33" t="str">
            <v/>
          </cell>
          <cell r="BC33" t="str">
            <v/>
          </cell>
          <cell r="BD33" t="str">
            <v/>
          </cell>
          <cell r="BE33" t="str">
            <v/>
          </cell>
          <cell r="BF33" t="str">
            <v/>
          </cell>
          <cell r="BG33" t="str">
            <v/>
          </cell>
          <cell r="BH33" t="str">
            <v/>
          </cell>
          <cell r="BI33" t="str">
            <v/>
          </cell>
          <cell r="BJ33" t="str">
            <v/>
          </cell>
          <cell r="BK33" t="str">
            <v/>
          </cell>
          <cell r="BL33" t="str">
            <v/>
          </cell>
          <cell r="BM33" t="str">
            <v/>
          </cell>
          <cell r="BN33" t="str">
            <v/>
          </cell>
          <cell r="BO33" t="str">
            <v/>
          </cell>
          <cell r="BP33" t="str">
            <v/>
          </cell>
          <cell r="BQ33" t="str">
            <v/>
          </cell>
          <cell r="BR33" t="str">
            <v/>
          </cell>
          <cell r="BS33" t="str">
            <v/>
          </cell>
          <cell r="BT33" t="str">
            <v/>
          </cell>
          <cell r="BU33" t="str">
            <v/>
          </cell>
          <cell r="BV33" t="str">
            <v/>
          </cell>
          <cell r="BW33" t="str">
            <v/>
          </cell>
          <cell r="BX33" t="str">
            <v/>
          </cell>
          <cell r="BY33" t="str">
            <v/>
          </cell>
          <cell r="BZ33" t="str">
            <v/>
          </cell>
          <cell r="CA33" t="str">
            <v/>
          </cell>
          <cell r="CB33">
            <v>1150</v>
          </cell>
          <cell r="CC33">
            <v>645</v>
          </cell>
          <cell r="CD33">
            <v>0.56086956521739129</v>
          </cell>
          <cell r="CE33" t="str">
            <v>Pass</v>
          </cell>
          <cell r="CF33" t="str">
            <v>B</v>
          </cell>
          <cell r="CG33">
            <v>35.5</v>
          </cell>
          <cell r="CH33">
            <v>3.0869565217391304</v>
          </cell>
        </row>
        <row r="34">
          <cell r="A34">
            <v>32</v>
          </cell>
          <cell r="B34" t="str">
            <v>Mahbuba Akter</v>
          </cell>
          <cell r="D34">
            <v>0</v>
          </cell>
          <cell r="F34">
            <v>41</v>
          </cell>
          <cell r="G34">
            <v>15</v>
          </cell>
          <cell r="H34">
            <v>56</v>
          </cell>
          <cell r="I34">
            <v>3</v>
          </cell>
          <cell r="J34">
            <v>46</v>
          </cell>
          <cell r="K34">
            <v>12</v>
          </cell>
          <cell r="L34">
            <v>58</v>
          </cell>
          <cell r="M34">
            <v>3</v>
          </cell>
          <cell r="N34">
            <v>42</v>
          </cell>
          <cell r="O34">
            <v>2</v>
          </cell>
          <cell r="P34">
            <v>43</v>
          </cell>
          <cell r="Q34">
            <v>2</v>
          </cell>
          <cell r="R34">
            <v>34</v>
          </cell>
          <cell r="S34">
            <v>16</v>
          </cell>
          <cell r="T34">
            <v>50</v>
          </cell>
          <cell r="U34">
            <v>3</v>
          </cell>
          <cell r="V34">
            <v>32</v>
          </cell>
          <cell r="W34">
            <v>17</v>
          </cell>
          <cell r="X34">
            <v>49</v>
          </cell>
          <cell r="Y34">
            <v>2</v>
          </cell>
          <cell r="Z34">
            <v>34</v>
          </cell>
          <cell r="AA34">
            <v>10</v>
          </cell>
          <cell r="AB34">
            <v>23</v>
          </cell>
          <cell r="AC34">
            <v>67</v>
          </cell>
          <cell r="AD34">
            <v>3.5</v>
          </cell>
          <cell r="AE34">
            <v>32</v>
          </cell>
          <cell r="AF34">
            <v>14</v>
          </cell>
          <cell r="AG34">
            <v>21</v>
          </cell>
          <cell r="AH34">
            <v>67</v>
          </cell>
          <cell r="AI34">
            <v>3.5</v>
          </cell>
          <cell r="AJ34">
            <v>30</v>
          </cell>
          <cell r="AK34">
            <v>17</v>
          </cell>
          <cell r="AL34">
            <v>21</v>
          </cell>
          <cell r="AM34">
            <v>68</v>
          </cell>
          <cell r="AN34">
            <v>3.5</v>
          </cell>
          <cell r="AO34">
            <v>40</v>
          </cell>
          <cell r="AP34">
            <v>14</v>
          </cell>
          <cell r="AQ34">
            <v>54</v>
          </cell>
          <cell r="AR34">
            <v>3</v>
          </cell>
          <cell r="AS34">
            <v>35</v>
          </cell>
          <cell r="AT34">
            <v>18</v>
          </cell>
          <cell r="AU34">
            <v>22</v>
          </cell>
          <cell r="AV34">
            <v>75</v>
          </cell>
          <cell r="AW34">
            <v>4</v>
          </cell>
          <cell r="AX34">
            <v>15</v>
          </cell>
          <cell r="AY34">
            <v>25</v>
          </cell>
          <cell r="AZ34">
            <v>40</v>
          </cell>
          <cell r="BA34">
            <v>5</v>
          </cell>
          <cell r="BB34" t="str">
            <v/>
          </cell>
          <cell r="BC34" t="str">
            <v/>
          </cell>
          <cell r="BD34" t="str">
            <v/>
          </cell>
          <cell r="BE34" t="str">
            <v/>
          </cell>
          <cell r="BF34" t="str">
            <v/>
          </cell>
          <cell r="BG34" t="str">
            <v/>
          </cell>
          <cell r="BH34" t="str">
            <v/>
          </cell>
          <cell r="BI34" t="str">
            <v/>
          </cell>
          <cell r="BJ34" t="str">
            <v/>
          </cell>
          <cell r="BK34" t="str">
            <v/>
          </cell>
          <cell r="BL34" t="str">
            <v/>
          </cell>
          <cell r="BM34" t="str">
            <v/>
          </cell>
          <cell r="BN34" t="str">
            <v/>
          </cell>
          <cell r="BO34" t="str">
            <v/>
          </cell>
          <cell r="BP34" t="str">
            <v/>
          </cell>
          <cell r="BQ34" t="str">
            <v/>
          </cell>
          <cell r="BR34" t="str">
            <v/>
          </cell>
          <cell r="BS34" t="str">
            <v/>
          </cell>
          <cell r="BT34" t="str">
            <v/>
          </cell>
          <cell r="BU34" t="str">
            <v/>
          </cell>
          <cell r="BV34" t="str">
            <v/>
          </cell>
          <cell r="BW34" t="str">
            <v/>
          </cell>
          <cell r="BX34" t="str">
            <v/>
          </cell>
          <cell r="BY34" t="str">
            <v/>
          </cell>
          <cell r="BZ34" t="str">
            <v/>
          </cell>
          <cell r="CA34" t="str">
            <v/>
          </cell>
          <cell r="CB34">
            <v>1150</v>
          </cell>
          <cell r="CC34">
            <v>669</v>
          </cell>
          <cell r="CD34">
            <v>0.58173913043478265</v>
          </cell>
          <cell r="CE34" t="str">
            <v>Pass</v>
          </cell>
          <cell r="CF34" t="str">
            <v>B</v>
          </cell>
          <cell r="CG34">
            <v>37.5</v>
          </cell>
          <cell r="CH34">
            <v>3.2608695652173911</v>
          </cell>
        </row>
        <row r="35">
          <cell r="A35">
            <v>33</v>
          </cell>
          <cell r="B35" t="str">
            <v>Marjahan Akter</v>
          </cell>
          <cell r="D35">
            <v>0</v>
          </cell>
          <cell r="F35">
            <v>40</v>
          </cell>
          <cell r="G35">
            <v>17</v>
          </cell>
          <cell r="H35">
            <v>57</v>
          </cell>
          <cell r="I35">
            <v>3</v>
          </cell>
          <cell r="J35">
            <v>37</v>
          </cell>
          <cell r="K35">
            <v>17</v>
          </cell>
          <cell r="L35">
            <v>54</v>
          </cell>
          <cell r="M35">
            <v>3</v>
          </cell>
          <cell r="N35">
            <v>60</v>
          </cell>
          <cell r="O35">
            <v>3.5</v>
          </cell>
          <cell r="P35">
            <v>43</v>
          </cell>
          <cell r="Q35">
            <v>2</v>
          </cell>
          <cell r="R35">
            <v>32</v>
          </cell>
          <cell r="S35">
            <v>21</v>
          </cell>
          <cell r="T35">
            <v>53</v>
          </cell>
          <cell r="U35">
            <v>3</v>
          </cell>
          <cell r="V35">
            <v>33</v>
          </cell>
          <cell r="W35">
            <v>13</v>
          </cell>
          <cell r="X35">
            <v>46</v>
          </cell>
          <cell r="Y35">
            <v>2</v>
          </cell>
          <cell r="Z35">
            <v>33</v>
          </cell>
          <cell r="AA35">
            <v>14</v>
          </cell>
          <cell r="AB35">
            <v>23</v>
          </cell>
          <cell r="AC35">
            <v>70</v>
          </cell>
          <cell r="AD35">
            <v>4</v>
          </cell>
          <cell r="AE35">
            <v>31</v>
          </cell>
          <cell r="AF35">
            <v>15</v>
          </cell>
          <cell r="AG35">
            <v>21</v>
          </cell>
          <cell r="AH35">
            <v>67</v>
          </cell>
          <cell r="AI35">
            <v>3.5</v>
          </cell>
          <cell r="AJ35">
            <v>23</v>
          </cell>
          <cell r="AK35">
            <v>13</v>
          </cell>
          <cell r="AL35">
            <v>21</v>
          </cell>
          <cell r="AM35">
            <v>57</v>
          </cell>
          <cell r="AN35">
            <v>3</v>
          </cell>
          <cell r="AO35">
            <v>41</v>
          </cell>
          <cell r="AP35">
            <v>17</v>
          </cell>
          <cell r="AQ35">
            <v>58</v>
          </cell>
          <cell r="AR35">
            <v>3</v>
          </cell>
          <cell r="AS35">
            <v>23</v>
          </cell>
          <cell r="AT35">
            <v>20</v>
          </cell>
          <cell r="AU35">
            <v>24</v>
          </cell>
          <cell r="AV35">
            <v>67</v>
          </cell>
          <cell r="AW35">
            <v>3.5</v>
          </cell>
          <cell r="AX35">
            <v>15</v>
          </cell>
          <cell r="AY35">
            <v>25</v>
          </cell>
          <cell r="AZ35">
            <v>40</v>
          </cell>
          <cell r="BA35">
            <v>5</v>
          </cell>
          <cell r="BB35" t="str">
            <v/>
          </cell>
          <cell r="BC35" t="str">
            <v/>
          </cell>
          <cell r="BD35" t="str">
            <v/>
          </cell>
          <cell r="BE35" t="str">
            <v/>
          </cell>
          <cell r="BF35" t="str">
            <v/>
          </cell>
          <cell r="BG35" t="str">
            <v/>
          </cell>
          <cell r="BH35" t="str">
            <v/>
          </cell>
          <cell r="BI35" t="str">
            <v/>
          </cell>
          <cell r="BJ35" t="str">
            <v/>
          </cell>
          <cell r="BK35" t="str">
            <v/>
          </cell>
          <cell r="BL35" t="str">
            <v/>
          </cell>
          <cell r="BM35" t="str">
            <v/>
          </cell>
          <cell r="BN35" t="str">
            <v/>
          </cell>
          <cell r="BO35" t="str">
            <v/>
          </cell>
          <cell r="BP35" t="str">
            <v/>
          </cell>
          <cell r="BQ35" t="str">
            <v/>
          </cell>
          <cell r="BR35" t="str">
            <v/>
          </cell>
          <cell r="BS35" t="str">
            <v/>
          </cell>
          <cell r="BT35" t="str">
            <v/>
          </cell>
          <cell r="BU35" t="str">
            <v/>
          </cell>
          <cell r="BV35" t="str">
            <v/>
          </cell>
          <cell r="BW35" t="str">
            <v/>
          </cell>
          <cell r="BX35" t="str">
            <v/>
          </cell>
          <cell r="BY35" t="str">
            <v/>
          </cell>
          <cell r="BZ35" t="str">
            <v/>
          </cell>
          <cell r="CA35" t="str">
            <v/>
          </cell>
          <cell r="CB35">
            <v>1150</v>
          </cell>
          <cell r="CC35">
            <v>672</v>
          </cell>
          <cell r="CD35">
            <v>0.58434782608695657</v>
          </cell>
          <cell r="CE35" t="str">
            <v>Pass</v>
          </cell>
          <cell r="CF35" t="str">
            <v>B</v>
          </cell>
          <cell r="CG35">
            <v>38.5</v>
          </cell>
          <cell r="CH35">
            <v>3.347826086956522</v>
          </cell>
        </row>
        <row r="36">
          <cell r="A36">
            <v>34</v>
          </cell>
          <cell r="B36" t="str">
            <v>Tamanna Hasan</v>
          </cell>
          <cell r="D36">
            <v>0</v>
          </cell>
          <cell r="F36">
            <v>52</v>
          </cell>
          <cell r="G36">
            <v>17</v>
          </cell>
          <cell r="H36">
            <v>69</v>
          </cell>
          <cell r="I36">
            <v>3.5</v>
          </cell>
          <cell r="J36">
            <v>39</v>
          </cell>
          <cell r="K36">
            <v>18</v>
          </cell>
          <cell r="L36">
            <v>57</v>
          </cell>
          <cell r="M36">
            <v>3</v>
          </cell>
          <cell r="N36">
            <v>51</v>
          </cell>
          <cell r="O36">
            <v>3</v>
          </cell>
          <cell r="P36">
            <v>44</v>
          </cell>
          <cell r="Q36">
            <v>2</v>
          </cell>
          <cell r="R36">
            <v>26</v>
          </cell>
          <cell r="S36">
            <v>18</v>
          </cell>
          <cell r="T36">
            <v>44</v>
          </cell>
          <cell r="U36">
            <v>2</v>
          </cell>
          <cell r="V36">
            <v>42</v>
          </cell>
          <cell r="W36">
            <v>14</v>
          </cell>
          <cell r="X36">
            <v>56</v>
          </cell>
          <cell r="Y36">
            <v>3</v>
          </cell>
          <cell r="Z36">
            <v>31</v>
          </cell>
          <cell r="AA36">
            <v>12</v>
          </cell>
          <cell r="AB36">
            <v>23</v>
          </cell>
          <cell r="AC36">
            <v>66</v>
          </cell>
          <cell r="AD36">
            <v>3.5</v>
          </cell>
          <cell r="AE36">
            <v>32</v>
          </cell>
          <cell r="AF36">
            <v>13</v>
          </cell>
          <cell r="AG36">
            <v>21</v>
          </cell>
          <cell r="AH36">
            <v>66</v>
          </cell>
          <cell r="AI36">
            <v>3.5</v>
          </cell>
          <cell r="AJ36">
            <v>29</v>
          </cell>
          <cell r="AK36">
            <v>17</v>
          </cell>
          <cell r="AL36">
            <v>21</v>
          </cell>
          <cell r="AM36">
            <v>67</v>
          </cell>
          <cell r="AN36">
            <v>3.5</v>
          </cell>
          <cell r="AO36">
            <v>47</v>
          </cell>
          <cell r="AP36">
            <v>19</v>
          </cell>
          <cell r="AQ36">
            <v>66</v>
          </cell>
          <cell r="AR36">
            <v>3.5</v>
          </cell>
          <cell r="AS36">
            <v>20</v>
          </cell>
          <cell r="AT36">
            <v>17</v>
          </cell>
          <cell r="AU36">
            <v>22</v>
          </cell>
          <cell r="AV36">
            <v>59</v>
          </cell>
          <cell r="AW36">
            <v>3</v>
          </cell>
          <cell r="AX36">
            <v>17</v>
          </cell>
          <cell r="AY36">
            <v>25</v>
          </cell>
          <cell r="AZ36">
            <v>42</v>
          </cell>
          <cell r="BA36">
            <v>5</v>
          </cell>
          <cell r="BB36" t="str">
            <v/>
          </cell>
          <cell r="BC36" t="str">
            <v/>
          </cell>
          <cell r="BD36" t="str">
            <v/>
          </cell>
          <cell r="BE36" t="str">
            <v/>
          </cell>
          <cell r="BF36" t="str">
            <v/>
          </cell>
          <cell r="BG36" t="str">
            <v/>
          </cell>
          <cell r="BH36" t="str">
            <v/>
          </cell>
          <cell r="BI36" t="str">
            <v/>
          </cell>
          <cell r="BJ36" t="str">
            <v/>
          </cell>
          <cell r="BK36" t="str">
            <v/>
          </cell>
          <cell r="BL36" t="str">
            <v/>
          </cell>
          <cell r="BM36" t="str">
            <v/>
          </cell>
          <cell r="BN36" t="str">
            <v/>
          </cell>
          <cell r="BO36" t="str">
            <v/>
          </cell>
          <cell r="BP36" t="str">
            <v/>
          </cell>
          <cell r="BQ36" t="str">
            <v/>
          </cell>
          <cell r="BR36" t="str">
            <v/>
          </cell>
          <cell r="BS36" t="str">
            <v/>
          </cell>
          <cell r="BT36" t="str">
            <v/>
          </cell>
          <cell r="BU36" t="str">
            <v/>
          </cell>
          <cell r="BV36" t="str">
            <v/>
          </cell>
          <cell r="BW36" t="str">
            <v/>
          </cell>
          <cell r="BX36" t="str">
            <v/>
          </cell>
          <cell r="BY36" t="str">
            <v/>
          </cell>
          <cell r="BZ36" t="str">
            <v/>
          </cell>
          <cell r="CA36" t="str">
            <v/>
          </cell>
          <cell r="CB36">
            <v>1150</v>
          </cell>
          <cell r="CC36">
            <v>687</v>
          </cell>
          <cell r="CD36">
            <v>0.59739130434782606</v>
          </cell>
          <cell r="CE36" t="str">
            <v>Pass</v>
          </cell>
          <cell r="CF36" t="str">
            <v>B</v>
          </cell>
          <cell r="CG36">
            <v>38.5</v>
          </cell>
          <cell r="CH36">
            <v>3.347826086956522</v>
          </cell>
        </row>
        <row r="37">
          <cell r="A37">
            <v>35</v>
          </cell>
          <cell r="B37" t="str">
            <v>Kamrun Nahar Konika</v>
          </cell>
          <cell r="D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O37">
            <v>0</v>
          </cell>
          <cell r="Q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AC37">
            <v>0</v>
          </cell>
          <cell r="AD37">
            <v>0</v>
          </cell>
          <cell r="AH37">
            <v>0</v>
          </cell>
          <cell r="AI37">
            <v>0</v>
          </cell>
          <cell r="AM37">
            <v>0</v>
          </cell>
          <cell r="AN37">
            <v>0</v>
          </cell>
          <cell r="AQ37">
            <v>0</v>
          </cell>
          <cell r="AR37">
            <v>0</v>
          </cell>
          <cell r="AV37">
            <v>0</v>
          </cell>
          <cell r="AW37">
            <v>0</v>
          </cell>
          <cell r="AZ37">
            <v>0</v>
          </cell>
          <cell r="BA37">
            <v>0</v>
          </cell>
          <cell r="BB37" t="str">
            <v>Bang-1 Wri</v>
          </cell>
          <cell r="BC37" t="str">
            <v>Bang-1 Mcq</v>
          </cell>
          <cell r="BD37" t="str">
            <v>Bang-2 Wri</v>
          </cell>
          <cell r="BE37" t="str">
            <v>Bang-2 Mcq</v>
          </cell>
          <cell r="BF37" t="str">
            <v>Eng-1</v>
          </cell>
          <cell r="BG37" t="str">
            <v>Eng-2</v>
          </cell>
          <cell r="BH37" t="str">
            <v>Math-Wri</v>
          </cell>
          <cell r="BI37" t="str">
            <v>Math-Mcq</v>
          </cell>
          <cell r="BJ37" t="str">
            <v>Is-Wri</v>
          </cell>
          <cell r="BK37" t="str">
            <v>Is-Mcq</v>
          </cell>
          <cell r="BL37" t="str">
            <v>Ph-Wri</v>
          </cell>
          <cell r="BM37" t="str">
            <v>Ph-Mcq</v>
          </cell>
          <cell r="BN37" t="str">
            <v>Ph-Pra</v>
          </cell>
          <cell r="BO37" t="str">
            <v>Ch-Wri</v>
          </cell>
          <cell r="BP37" t="str">
            <v>Ch-Mcq</v>
          </cell>
          <cell r="BQ37" t="str">
            <v>Ph-Pra</v>
          </cell>
          <cell r="BR37" t="str">
            <v>Bio-Wri</v>
          </cell>
          <cell r="BS37" t="str">
            <v>Bio-Mcq</v>
          </cell>
          <cell r="BT37" t="str">
            <v>Bio-Pra</v>
          </cell>
          <cell r="BU37" t="str">
            <v>Ba.b-Wri</v>
          </cell>
          <cell r="BV37" t="str">
            <v>Ba.b-Mcq</v>
          </cell>
          <cell r="BW37" t="str">
            <v>H/A-Wri</v>
          </cell>
          <cell r="BX37" t="str">
            <v>H/A-Mcq</v>
          </cell>
          <cell r="BY37" t="str">
            <v>H/A-Pra</v>
          </cell>
          <cell r="BZ37" t="str">
            <v>Ict-Mcq</v>
          </cell>
          <cell r="CA37" t="str">
            <v>Ict-Pra</v>
          </cell>
          <cell r="CB37">
            <v>1150</v>
          </cell>
          <cell r="CC37">
            <v>0</v>
          </cell>
          <cell r="CD37">
            <v>0</v>
          </cell>
          <cell r="CE37" t="str">
            <v>Fail in : Bang-1 Wri Bang-1 Mcq Bang-2 Wri Bang-2 Mcq Eng-1 Eng-2 Math-Wri Math-Mcq Is-Wri Is-Mcq Ph-Wri Ph-Mcq Ph-Pra Ch-Wri Ch-Mcq Ph-Pra Bio-Wri Bio-Wri Bio-Mcq Bio-Pra Ba.b-Wri Ba.b-Mcq H/A-Wri H/A-Mcq H/A-Pra Ict-Mcq Ict-Pra</v>
          </cell>
          <cell r="CF37" t="str">
            <v>f</v>
          </cell>
          <cell r="CG37">
            <v>0</v>
          </cell>
          <cell r="CH37">
            <v>0</v>
          </cell>
        </row>
        <row r="38">
          <cell r="A38">
            <v>36</v>
          </cell>
          <cell r="B38" t="str">
            <v>Khadiza Akter</v>
          </cell>
          <cell r="D38">
            <v>0</v>
          </cell>
          <cell r="F38">
            <v>37</v>
          </cell>
          <cell r="G38">
            <v>15</v>
          </cell>
          <cell r="H38">
            <v>52</v>
          </cell>
          <cell r="I38">
            <v>3</v>
          </cell>
          <cell r="J38">
            <v>28</v>
          </cell>
          <cell r="K38">
            <v>13</v>
          </cell>
          <cell r="L38">
            <v>41</v>
          </cell>
          <cell r="M38">
            <v>2</v>
          </cell>
          <cell r="N38">
            <v>56</v>
          </cell>
          <cell r="O38">
            <v>3</v>
          </cell>
          <cell r="P38">
            <v>40</v>
          </cell>
          <cell r="Q38">
            <v>2</v>
          </cell>
          <cell r="R38">
            <v>27</v>
          </cell>
          <cell r="S38">
            <v>13</v>
          </cell>
          <cell r="T38">
            <v>40</v>
          </cell>
          <cell r="U38">
            <v>2</v>
          </cell>
          <cell r="V38">
            <v>34</v>
          </cell>
          <cell r="W38">
            <v>17</v>
          </cell>
          <cell r="X38">
            <v>51</v>
          </cell>
          <cell r="Y38">
            <v>3</v>
          </cell>
          <cell r="Z38">
            <v>33</v>
          </cell>
          <cell r="AA38">
            <v>13</v>
          </cell>
          <cell r="AB38">
            <v>24</v>
          </cell>
          <cell r="AC38">
            <v>70</v>
          </cell>
          <cell r="AD38">
            <v>4</v>
          </cell>
          <cell r="AE38">
            <v>29</v>
          </cell>
          <cell r="AF38">
            <v>18</v>
          </cell>
          <cell r="AG38">
            <v>21</v>
          </cell>
          <cell r="AH38">
            <v>68</v>
          </cell>
          <cell r="AI38">
            <v>3.5</v>
          </cell>
          <cell r="AJ38">
            <v>17</v>
          </cell>
          <cell r="AK38">
            <v>13</v>
          </cell>
          <cell r="AL38">
            <v>21</v>
          </cell>
          <cell r="AM38">
            <v>51</v>
          </cell>
          <cell r="AN38">
            <v>3</v>
          </cell>
          <cell r="AO38">
            <v>38</v>
          </cell>
          <cell r="AP38">
            <v>21</v>
          </cell>
          <cell r="AQ38">
            <v>59</v>
          </cell>
          <cell r="AR38">
            <v>3</v>
          </cell>
          <cell r="AS38">
            <v>19</v>
          </cell>
          <cell r="AT38">
            <v>13</v>
          </cell>
          <cell r="AU38">
            <v>22</v>
          </cell>
          <cell r="AV38">
            <v>54</v>
          </cell>
          <cell r="AW38">
            <v>3</v>
          </cell>
          <cell r="AX38">
            <v>14</v>
          </cell>
          <cell r="AY38">
            <v>20</v>
          </cell>
          <cell r="AZ38">
            <v>34</v>
          </cell>
          <cell r="BA38">
            <v>3.5</v>
          </cell>
          <cell r="BB38" t="str">
            <v/>
          </cell>
          <cell r="BC38" t="str">
            <v/>
          </cell>
          <cell r="BD38" t="str">
            <v/>
          </cell>
          <cell r="BE38" t="str">
            <v/>
          </cell>
          <cell r="BF38" t="str">
            <v/>
          </cell>
          <cell r="BG38" t="str">
            <v/>
          </cell>
          <cell r="BH38" t="str">
            <v/>
          </cell>
          <cell r="BI38" t="str">
            <v/>
          </cell>
          <cell r="BJ38" t="str">
            <v/>
          </cell>
          <cell r="BK38" t="str">
            <v/>
          </cell>
          <cell r="BL38" t="str">
            <v/>
          </cell>
          <cell r="BM38" t="str">
            <v/>
          </cell>
          <cell r="BN38" t="str">
            <v/>
          </cell>
          <cell r="BO38" t="str">
            <v/>
          </cell>
          <cell r="BP38" t="str">
            <v/>
          </cell>
          <cell r="BQ38" t="str">
            <v/>
          </cell>
          <cell r="BR38" t="str">
            <v/>
          </cell>
          <cell r="BS38" t="str">
            <v/>
          </cell>
          <cell r="BT38" t="str">
            <v/>
          </cell>
          <cell r="BU38" t="str">
            <v/>
          </cell>
          <cell r="BV38" t="str">
            <v/>
          </cell>
          <cell r="BW38" t="str">
            <v/>
          </cell>
          <cell r="BX38" t="str">
            <v/>
          </cell>
          <cell r="BY38" t="str">
            <v/>
          </cell>
          <cell r="BZ38" t="str">
            <v/>
          </cell>
          <cell r="CA38" t="str">
            <v/>
          </cell>
          <cell r="CB38">
            <v>1150</v>
          </cell>
          <cell r="CC38">
            <v>616</v>
          </cell>
          <cell r="CD38">
            <v>0.53565217391304343</v>
          </cell>
          <cell r="CE38" t="str">
            <v>Pass</v>
          </cell>
          <cell r="CF38" t="str">
            <v>B</v>
          </cell>
          <cell r="CG38">
            <v>35</v>
          </cell>
          <cell r="CH38">
            <v>3.0434782608695654</v>
          </cell>
        </row>
        <row r="39">
          <cell r="A39">
            <v>37</v>
          </cell>
          <cell r="B39" t="str">
            <v>Tamanna Akter</v>
          </cell>
          <cell r="D39">
            <v>0</v>
          </cell>
          <cell r="F39">
            <v>38</v>
          </cell>
          <cell r="G39">
            <v>17</v>
          </cell>
          <cell r="H39">
            <v>55</v>
          </cell>
          <cell r="I39">
            <v>3</v>
          </cell>
          <cell r="J39">
            <v>38</v>
          </cell>
          <cell r="K39">
            <v>14</v>
          </cell>
          <cell r="L39">
            <v>52</v>
          </cell>
          <cell r="M39">
            <v>3</v>
          </cell>
          <cell r="N39">
            <v>56</v>
          </cell>
          <cell r="O39">
            <v>3</v>
          </cell>
          <cell r="P39">
            <v>38</v>
          </cell>
          <cell r="Q39">
            <v>1</v>
          </cell>
          <cell r="R39">
            <v>37</v>
          </cell>
          <cell r="S39">
            <v>21</v>
          </cell>
          <cell r="T39">
            <v>58</v>
          </cell>
          <cell r="U39">
            <v>3</v>
          </cell>
          <cell r="V39">
            <v>32</v>
          </cell>
          <cell r="W39">
            <v>17</v>
          </cell>
          <cell r="X39">
            <v>49</v>
          </cell>
          <cell r="Y39">
            <v>2</v>
          </cell>
          <cell r="Z39">
            <v>29</v>
          </cell>
          <cell r="AA39">
            <v>16</v>
          </cell>
          <cell r="AB39">
            <v>23</v>
          </cell>
          <cell r="AC39">
            <v>68</v>
          </cell>
          <cell r="AD39">
            <v>3.5</v>
          </cell>
          <cell r="AE39">
            <v>30</v>
          </cell>
          <cell r="AF39">
            <v>14</v>
          </cell>
          <cell r="AG39">
            <v>21</v>
          </cell>
          <cell r="AH39">
            <v>65</v>
          </cell>
          <cell r="AI39">
            <v>3.5</v>
          </cell>
          <cell r="AJ39">
            <v>21</v>
          </cell>
          <cell r="AK39">
            <v>13</v>
          </cell>
          <cell r="AL39">
            <v>21</v>
          </cell>
          <cell r="AM39">
            <v>55</v>
          </cell>
          <cell r="AN39">
            <v>3</v>
          </cell>
          <cell r="AO39">
            <v>35</v>
          </cell>
          <cell r="AP39">
            <v>16</v>
          </cell>
          <cell r="AQ39">
            <v>51</v>
          </cell>
          <cell r="AR39">
            <v>3</v>
          </cell>
          <cell r="AS39">
            <v>34</v>
          </cell>
          <cell r="AT39">
            <v>17</v>
          </cell>
          <cell r="AU39">
            <v>22</v>
          </cell>
          <cell r="AV39">
            <v>73</v>
          </cell>
          <cell r="AW39">
            <v>4</v>
          </cell>
          <cell r="AX39">
            <v>13</v>
          </cell>
          <cell r="AY39">
            <v>20</v>
          </cell>
          <cell r="AZ39">
            <v>33</v>
          </cell>
          <cell r="BA39">
            <v>3.5</v>
          </cell>
          <cell r="BB39" t="str">
            <v/>
          </cell>
          <cell r="BC39" t="str">
            <v/>
          </cell>
          <cell r="BD39" t="str">
            <v/>
          </cell>
          <cell r="BE39" t="str">
            <v/>
          </cell>
          <cell r="BF39" t="str">
            <v/>
          </cell>
          <cell r="BG39" t="str">
            <v/>
          </cell>
          <cell r="BH39" t="str">
            <v/>
          </cell>
          <cell r="BI39" t="str">
            <v/>
          </cell>
          <cell r="BJ39" t="str">
            <v/>
          </cell>
          <cell r="BK39" t="str">
            <v/>
          </cell>
          <cell r="BL39" t="str">
            <v/>
          </cell>
          <cell r="BM39" t="str">
            <v/>
          </cell>
          <cell r="BN39" t="str">
            <v/>
          </cell>
          <cell r="BO39" t="str">
            <v/>
          </cell>
          <cell r="BP39" t="str">
            <v/>
          </cell>
          <cell r="BQ39" t="str">
            <v/>
          </cell>
          <cell r="BR39" t="str">
            <v/>
          </cell>
          <cell r="BS39" t="str">
            <v/>
          </cell>
          <cell r="BT39" t="str">
            <v/>
          </cell>
          <cell r="BU39" t="str">
            <v/>
          </cell>
          <cell r="BV39" t="str">
            <v/>
          </cell>
          <cell r="BW39" t="str">
            <v/>
          </cell>
          <cell r="BX39" t="str">
            <v/>
          </cell>
          <cell r="BY39" t="str">
            <v/>
          </cell>
          <cell r="BZ39" t="str">
            <v/>
          </cell>
          <cell r="CA39" t="str">
            <v/>
          </cell>
          <cell r="CB39">
            <v>1150</v>
          </cell>
          <cell r="CC39">
            <v>653</v>
          </cell>
          <cell r="CD39">
            <v>0.5678260869565217</v>
          </cell>
          <cell r="CE39" t="str">
            <v>Pass</v>
          </cell>
          <cell r="CF39" t="str">
            <v>B</v>
          </cell>
          <cell r="CG39">
            <v>35.5</v>
          </cell>
          <cell r="CH39">
            <v>3.0869565217391304</v>
          </cell>
        </row>
        <row r="40">
          <cell r="A40">
            <v>38</v>
          </cell>
          <cell r="B40" t="str">
            <v>Rabeya Akter</v>
          </cell>
          <cell r="D40">
            <v>0</v>
          </cell>
          <cell r="F40">
            <v>37</v>
          </cell>
          <cell r="G40">
            <v>23</v>
          </cell>
          <cell r="H40">
            <v>60</v>
          </cell>
          <cell r="I40">
            <v>3.5</v>
          </cell>
          <cell r="J40">
            <v>34</v>
          </cell>
          <cell r="K40">
            <v>15</v>
          </cell>
          <cell r="L40">
            <v>49</v>
          </cell>
          <cell r="M40">
            <v>2</v>
          </cell>
          <cell r="N40">
            <v>42</v>
          </cell>
          <cell r="O40">
            <v>2</v>
          </cell>
          <cell r="P40">
            <v>42</v>
          </cell>
          <cell r="Q40">
            <v>2</v>
          </cell>
          <cell r="R40">
            <v>46</v>
          </cell>
          <cell r="S40">
            <v>21</v>
          </cell>
          <cell r="T40">
            <v>67</v>
          </cell>
          <cell r="U40">
            <v>3.5</v>
          </cell>
          <cell r="V40">
            <v>40</v>
          </cell>
          <cell r="W40">
            <v>21</v>
          </cell>
          <cell r="X40">
            <v>61</v>
          </cell>
          <cell r="Y40">
            <v>3.5</v>
          </cell>
          <cell r="Z40">
            <v>33</v>
          </cell>
          <cell r="AA40">
            <v>15</v>
          </cell>
          <cell r="AB40">
            <v>23</v>
          </cell>
          <cell r="AC40">
            <v>71</v>
          </cell>
          <cell r="AD40">
            <v>4</v>
          </cell>
          <cell r="AE40">
            <v>30</v>
          </cell>
          <cell r="AF40">
            <v>16</v>
          </cell>
          <cell r="AG40">
            <v>21</v>
          </cell>
          <cell r="AH40">
            <v>67</v>
          </cell>
          <cell r="AI40">
            <v>3.5</v>
          </cell>
          <cell r="AJ40">
            <v>27</v>
          </cell>
          <cell r="AK40">
            <v>19</v>
          </cell>
          <cell r="AL40">
            <v>21</v>
          </cell>
          <cell r="AM40">
            <v>67</v>
          </cell>
          <cell r="AN40">
            <v>3.5</v>
          </cell>
          <cell r="AO40">
            <v>32</v>
          </cell>
          <cell r="AP40">
            <v>21</v>
          </cell>
          <cell r="AQ40">
            <v>53</v>
          </cell>
          <cell r="AR40">
            <v>3</v>
          </cell>
          <cell r="AS40">
            <v>37</v>
          </cell>
          <cell r="AT40">
            <v>20</v>
          </cell>
          <cell r="AU40">
            <v>24</v>
          </cell>
          <cell r="AV40">
            <v>81</v>
          </cell>
          <cell r="AW40">
            <v>5</v>
          </cell>
          <cell r="AX40">
            <v>16</v>
          </cell>
          <cell r="AY40">
            <v>25</v>
          </cell>
          <cell r="AZ40">
            <v>41</v>
          </cell>
          <cell r="BA40">
            <v>5</v>
          </cell>
          <cell r="BB40" t="str">
            <v/>
          </cell>
          <cell r="BC40" t="str">
            <v/>
          </cell>
          <cell r="BD40" t="str">
            <v/>
          </cell>
          <cell r="BE40" t="str">
            <v/>
          </cell>
          <cell r="BF40" t="str">
            <v/>
          </cell>
          <cell r="BG40" t="str">
            <v/>
          </cell>
          <cell r="BH40" t="str">
            <v/>
          </cell>
          <cell r="BI40" t="str">
            <v/>
          </cell>
          <cell r="BJ40" t="str">
            <v/>
          </cell>
          <cell r="BK40" t="str">
            <v/>
          </cell>
          <cell r="BL40" t="str">
            <v/>
          </cell>
          <cell r="BM40" t="str">
            <v/>
          </cell>
          <cell r="BN40" t="str">
            <v/>
          </cell>
          <cell r="BO40" t="str">
            <v/>
          </cell>
          <cell r="BP40" t="str">
            <v/>
          </cell>
          <cell r="BQ40" t="str">
            <v/>
          </cell>
          <cell r="BR40" t="str">
            <v/>
          </cell>
          <cell r="BS40" t="str">
            <v/>
          </cell>
          <cell r="BT40" t="str">
            <v/>
          </cell>
          <cell r="BU40" t="str">
            <v/>
          </cell>
          <cell r="BV40" t="str">
            <v/>
          </cell>
          <cell r="BW40" t="str">
            <v/>
          </cell>
          <cell r="BX40" t="str">
            <v/>
          </cell>
          <cell r="BY40" t="str">
            <v/>
          </cell>
          <cell r="BZ40" t="str">
            <v/>
          </cell>
          <cell r="CA40" t="str">
            <v/>
          </cell>
          <cell r="CB40">
            <v>1150</v>
          </cell>
          <cell r="CC40">
            <v>701</v>
          </cell>
          <cell r="CD40">
            <v>0.60956521739130431</v>
          </cell>
          <cell r="CE40" t="str">
            <v>Pass</v>
          </cell>
          <cell r="CF40" t="str">
            <v>A-</v>
          </cell>
          <cell r="CG40">
            <v>40.5</v>
          </cell>
          <cell r="CH40">
            <v>3.5217391304347827</v>
          </cell>
        </row>
        <row r="41">
          <cell r="A41">
            <v>39</v>
          </cell>
          <cell r="B41" t="str">
            <v>Asmaul Hosna</v>
          </cell>
          <cell r="D41">
            <v>0</v>
          </cell>
          <cell r="F41">
            <v>38</v>
          </cell>
          <cell r="G41">
            <v>13</v>
          </cell>
          <cell r="H41">
            <v>51</v>
          </cell>
          <cell r="I41">
            <v>3</v>
          </cell>
          <cell r="J41">
            <v>33</v>
          </cell>
          <cell r="K41">
            <v>14</v>
          </cell>
          <cell r="L41">
            <v>47</v>
          </cell>
          <cell r="M41">
            <v>2</v>
          </cell>
          <cell r="N41">
            <v>53</v>
          </cell>
          <cell r="O41">
            <v>3</v>
          </cell>
          <cell r="P41">
            <v>40</v>
          </cell>
          <cell r="Q41">
            <v>2</v>
          </cell>
          <cell r="R41">
            <v>37</v>
          </cell>
          <cell r="S41">
            <v>10</v>
          </cell>
          <cell r="T41">
            <v>47</v>
          </cell>
          <cell r="U41">
            <v>2</v>
          </cell>
          <cell r="V41">
            <v>41</v>
          </cell>
          <cell r="W41">
            <v>15</v>
          </cell>
          <cell r="X41">
            <v>56</v>
          </cell>
          <cell r="Y41">
            <v>3</v>
          </cell>
          <cell r="Z41">
            <v>32</v>
          </cell>
          <cell r="AA41">
            <v>14</v>
          </cell>
          <cell r="AB41">
            <v>24</v>
          </cell>
          <cell r="AC41">
            <v>70</v>
          </cell>
          <cell r="AD41">
            <v>4</v>
          </cell>
          <cell r="AE41">
            <v>31</v>
          </cell>
          <cell r="AF41">
            <v>15</v>
          </cell>
          <cell r="AG41">
            <v>21</v>
          </cell>
          <cell r="AH41">
            <v>67</v>
          </cell>
          <cell r="AI41">
            <v>3.5</v>
          </cell>
          <cell r="AJ41">
            <v>27</v>
          </cell>
          <cell r="AK41">
            <v>8</v>
          </cell>
          <cell r="AL41">
            <v>21</v>
          </cell>
          <cell r="AM41">
            <v>56</v>
          </cell>
          <cell r="AN41">
            <v>3</v>
          </cell>
          <cell r="AO41">
            <v>33</v>
          </cell>
          <cell r="AP41">
            <v>21</v>
          </cell>
          <cell r="AQ41">
            <v>54</v>
          </cell>
          <cell r="AR41">
            <v>3</v>
          </cell>
          <cell r="AS41">
            <v>33</v>
          </cell>
          <cell r="AT41">
            <v>11</v>
          </cell>
          <cell r="AU41">
            <v>25</v>
          </cell>
          <cell r="AV41">
            <v>69</v>
          </cell>
          <cell r="AW41">
            <v>3.5</v>
          </cell>
          <cell r="AX41">
            <v>16</v>
          </cell>
          <cell r="AY41">
            <v>25</v>
          </cell>
          <cell r="AZ41">
            <v>41</v>
          </cell>
          <cell r="BA41">
            <v>5</v>
          </cell>
          <cell r="BB41" t="str">
            <v/>
          </cell>
          <cell r="BC41" t="str">
            <v/>
          </cell>
          <cell r="BD41" t="str">
            <v/>
          </cell>
          <cell r="BE41" t="str">
            <v/>
          </cell>
          <cell r="BF41" t="str">
            <v/>
          </cell>
          <cell r="BG41" t="str">
            <v/>
          </cell>
          <cell r="BH41" t="str">
            <v/>
          </cell>
          <cell r="BI41" t="str">
            <v/>
          </cell>
          <cell r="BJ41" t="str">
            <v/>
          </cell>
          <cell r="BK41" t="str">
            <v/>
          </cell>
          <cell r="BL41" t="str">
            <v/>
          </cell>
          <cell r="BM41" t="str">
            <v/>
          </cell>
          <cell r="BN41" t="str">
            <v/>
          </cell>
          <cell r="BO41" t="str">
            <v/>
          </cell>
          <cell r="BP41" t="str">
            <v/>
          </cell>
          <cell r="BQ41" t="str">
            <v/>
          </cell>
          <cell r="BR41" t="str">
            <v/>
          </cell>
          <cell r="BS41" t="str">
            <v/>
          </cell>
          <cell r="BT41" t="str">
            <v/>
          </cell>
          <cell r="BU41" t="str">
            <v/>
          </cell>
          <cell r="BV41" t="str">
            <v/>
          </cell>
          <cell r="BW41" t="str">
            <v/>
          </cell>
          <cell r="BX41" t="str">
            <v/>
          </cell>
          <cell r="BY41" t="str">
            <v/>
          </cell>
          <cell r="BZ41" t="str">
            <v/>
          </cell>
          <cell r="CA41" t="str">
            <v/>
          </cell>
          <cell r="CB41">
            <v>1150</v>
          </cell>
          <cell r="CC41">
            <v>651</v>
          </cell>
          <cell r="CD41">
            <v>0.56608695652173913</v>
          </cell>
          <cell r="CE41" t="str">
            <v>Pass</v>
          </cell>
          <cell r="CF41" t="str">
            <v>B</v>
          </cell>
          <cell r="CG41">
            <v>37</v>
          </cell>
          <cell r="CH41">
            <v>3.2173913043478262</v>
          </cell>
        </row>
        <row r="42">
          <cell r="A42">
            <v>40</v>
          </cell>
          <cell r="B42" t="str">
            <v>Khadiza Akter</v>
          </cell>
          <cell r="D42">
            <v>0</v>
          </cell>
          <cell r="F42">
            <v>43</v>
          </cell>
          <cell r="G42">
            <v>13</v>
          </cell>
          <cell r="H42">
            <v>56</v>
          </cell>
          <cell r="I42">
            <v>3</v>
          </cell>
          <cell r="J42">
            <v>38</v>
          </cell>
          <cell r="K42">
            <v>11</v>
          </cell>
          <cell r="L42">
            <v>49</v>
          </cell>
          <cell r="M42">
            <v>2</v>
          </cell>
          <cell r="N42">
            <v>36</v>
          </cell>
          <cell r="O42">
            <v>1</v>
          </cell>
          <cell r="P42">
            <v>30</v>
          </cell>
          <cell r="Q42">
            <v>0</v>
          </cell>
          <cell r="R42">
            <v>18</v>
          </cell>
          <cell r="S42">
            <v>7</v>
          </cell>
          <cell r="T42">
            <v>25</v>
          </cell>
          <cell r="U42">
            <v>0</v>
          </cell>
          <cell r="V42">
            <v>44</v>
          </cell>
          <cell r="W42">
            <v>13</v>
          </cell>
          <cell r="X42">
            <v>57</v>
          </cell>
          <cell r="Y42">
            <v>3</v>
          </cell>
          <cell r="Z42">
            <v>28</v>
          </cell>
          <cell r="AA42">
            <v>12</v>
          </cell>
          <cell r="AB42">
            <v>23</v>
          </cell>
          <cell r="AC42">
            <v>63</v>
          </cell>
          <cell r="AD42">
            <v>3.5</v>
          </cell>
          <cell r="AE42">
            <v>21</v>
          </cell>
          <cell r="AF42">
            <v>13</v>
          </cell>
          <cell r="AG42">
            <v>21</v>
          </cell>
          <cell r="AH42">
            <v>55</v>
          </cell>
          <cell r="AI42">
            <v>3</v>
          </cell>
          <cell r="AJ42">
            <v>21</v>
          </cell>
          <cell r="AK42">
            <v>11</v>
          </cell>
          <cell r="AL42">
            <v>21</v>
          </cell>
          <cell r="AM42">
            <v>53</v>
          </cell>
          <cell r="AN42">
            <v>3</v>
          </cell>
          <cell r="AO42">
            <v>38</v>
          </cell>
          <cell r="AP42">
            <v>20</v>
          </cell>
          <cell r="AQ42">
            <v>58</v>
          </cell>
          <cell r="AR42">
            <v>3</v>
          </cell>
          <cell r="AS42">
            <v>17</v>
          </cell>
          <cell r="AT42">
            <v>16</v>
          </cell>
          <cell r="AU42">
            <v>22</v>
          </cell>
          <cell r="AV42">
            <v>55</v>
          </cell>
          <cell r="AW42">
            <v>3</v>
          </cell>
          <cell r="AX42">
            <v>14</v>
          </cell>
          <cell r="AY42">
            <v>20</v>
          </cell>
          <cell r="AZ42">
            <v>34</v>
          </cell>
          <cell r="BA42">
            <v>3.5</v>
          </cell>
          <cell r="BB42" t="str">
            <v/>
          </cell>
          <cell r="BC42" t="str">
            <v/>
          </cell>
          <cell r="BD42" t="str">
            <v/>
          </cell>
          <cell r="BE42" t="str">
            <v/>
          </cell>
          <cell r="BF42" t="str">
            <v/>
          </cell>
          <cell r="BG42" t="str">
            <v>Eng-2</v>
          </cell>
          <cell r="BH42" t="str">
            <v>Math-Wri</v>
          </cell>
          <cell r="BI42" t="str">
            <v>Math-Mcq</v>
          </cell>
          <cell r="BJ42" t="str">
            <v/>
          </cell>
          <cell r="BK42" t="str">
            <v/>
          </cell>
          <cell r="BL42" t="str">
            <v/>
          </cell>
          <cell r="BM42" t="str">
            <v/>
          </cell>
          <cell r="BN42" t="str">
            <v/>
          </cell>
          <cell r="BO42" t="str">
            <v/>
          </cell>
          <cell r="BP42" t="str">
            <v/>
          </cell>
          <cell r="BQ42" t="str">
            <v/>
          </cell>
          <cell r="BR42" t="str">
            <v/>
          </cell>
          <cell r="BS42" t="str">
            <v/>
          </cell>
          <cell r="BT42" t="str">
            <v/>
          </cell>
          <cell r="BU42" t="str">
            <v/>
          </cell>
          <cell r="BV42" t="str">
            <v/>
          </cell>
          <cell r="BW42" t="str">
            <v/>
          </cell>
          <cell r="BX42" t="str">
            <v/>
          </cell>
          <cell r="BY42" t="str">
            <v/>
          </cell>
          <cell r="BZ42" t="str">
            <v/>
          </cell>
          <cell r="CA42" t="str">
            <v/>
          </cell>
          <cell r="CB42">
            <v>1150</v>
          </cell>
          <cell r="CC42">
            <v>571</v>
          </cell>
          <cell r="CD42">
            <v>0.49652173913043479</v>
          </cell>
          <cell r="CE42" t="str">
            <v xml:space="preserve">Fail in :      Eng-2 Math-Wri Math-Mcq                   </v>
          </cell>
          <cell r="CF42" t="str">
            <v>C</v>
          </cell>
          <cell r="CG42">
            <v>28</v>
          </cell>
          <cell r="CH42">
            <v>2.4347826086956523</v>
          </cell>
        </row>
        <row r="43">
          <cell r="A43">
            <v>41</v>
          </cell>
          <cell r="B43" t="str">
            <v>Sultana Islam</v>
          </cell>
          <cell r="D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O43">
            <v>0</v>
          </cell>
          <cell r="Q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AC43">
            <v>0</v>
          </cell>
          <cell r="AD43">
            <v>0</v>
          </cell>
          <cell r="AH43">
            <v>0</v>
          </cell>
          <cell r="AI43">
            <v>0</v>
          </cell>
          <cell r="AM43">
            <v>0</v>
          </cell>
          <cell r="AN43">
            <v>0</v>
          </cell>
          <cell r="AQ43">
            <v>0</v>
          </cell>
          <cell r="AR43">
            <v>0</v>
          </cell>
          <cell r="AV43">
            <v>0</v>
          </cell>
          <cell r="AW43">
            <v>0</v>
          </cell>
          <cell r="AZ43">
            <v>0</v>
          </cell>
          <cell r="BA43">
            <v>0</v>
          </cell>
          <cell r="BB43" t="str">
            <v>Bang-1 Wri</v>
          </cell>
          <cell r="BC43" t="str">
            <v>Bang-1 Mcq</v>
          </cell>
          <cell r="BD43" t="str">
            <v>Bang-2 Wri</v>
          </cell>
          <cell r="BE43" t="str">
            <v>Bang-2 Mcq</v>
          </cell>
          <cell r="BF43" t="str">
            <v>Eng-1</v>
          </cell>
          <cell r="BG43" t="str">
            <v>Eng-2</v>
          </cell>
          <cell r="BH43" t="str">
            <v>Math-Wri</v>
          </cell>
          <cell r="BI43" t="str">
            <v>Math-Mcq</v>
          </cell>
          <cell r="BJ43" t="str">
            <v>Is-Wri</v>
          </cell>
          <cell r="BK43" t="str">
            <v>Is-Mcq</v>
          </cell>
          <cell r="BL43" t="str">
            <v>Ph-Wri</v>
          </cell>
          <cell r="BM43" t="str">
            <v>Ph-Mcq</v>
          </cell>
          <cell r="BN43" t="str">
            <v>Ph-Pra</v>
          </cell>
          <cell r="BO43" t="str">
            <v>Ch-Wri</v>
          </cell>
          <cell r="BP43" t="str">
            <v>Ch-Mcq</v>
          </cell>
          <cell r="BQ43" t="str">
            <v>Ph-Pra</v>
          </cell>
          <cell r="BR43" t="str">
            <v>Bio-Wri</v>
          </cell>
          <cell r="BS43" t="str">
            <v>Bio-Mcq</v>
          </cell>
          <cell r="BT43" t="str">
            <v>Bio-Pra</v>
          </cell>
          <cell r="BU43" t="str">
            <v>Ba.b-Wri</v>
          </cell>
          <cell r="BV43" t="str">
            <v>Ba.b-Mcq</v>
          </cell>
          <cell r="BW43" t="str">
            <v>H/A-Wri</v>
          </cell>
          <cell r="BX43" t="str">
            <v>H/A-Mcq</v>
          </cell>
          <cell r="BY43" t="str">
            <v>H/A-Pra</v>
          </cell>
          <cell r="BZ43" t="str">
            <v>Ict-Mcq</v>
          </cell>
          <cell r="CA43" t="str">
            <v>Ict-Pra</v>
          </cell>
          <cell r="CB43">
            <v>1150</v>
          </cell>
          <cell r="CC43">
            <v>0</v>
          </cell>
          <cell r="CD43">
            <v>0</v>
          </cell>
          <cell r="CE43" t="str">
            <v>Fail in : Bang-1 Wri Bang-1 Mcq Bang-2 Wri Bang-2 Mcq Eng-1 Eng-2 Math-Wri Math-Mcq Is-Wri Is-Mcq Ph-Wri Ph-Mcq Ph-Pra Ch-Wri Ch-Mcq Ph-Pra Bio-Wri Bio-Wri Bio-Mcq Bio-Pra Ba.b-Wri Ba.b-Mcq H/A-Wri H/A-Mcq H/A-Pra Ict-Mcq Ict-Pra</v>
          </cell>
          <cell r="CF43" t="str">
            <v>f</v>
          </cell>
          <cell r="CG43">
            <v>0</v>
          </cell>
          <cell r="CH43">
            <v>0</v>
          </cell>
        </row>
        <row r="44">
          <cell r="A44">
            <v>42</v>
          </cell>
          <cell r="B44" t="str">
            <v>Umme Salma</v>
          </cell>
          <cell r="D44">
            <v>0</v>
          </cell>
          <cell r="F44">
            <v>50</v>
          </cell>
          <cell r="G44">
            <v>20</v>
          </cell>
          <cell r="H44">
            <v>70</v>
          </cell>
          <cell r="I44">
            <v>4</v>
          </cell>
          <cell r="J44">
            <v>48</v>
          </cell>
          <cell r="K44">
            <v>10</v>
          </cell>
          <cell r="L44">
            <v>58</v>
          </cell>
          <cell r="M44">
            <v>3</v>
          </cell>
          <cell r="N44">
            <v>52</v>
          </cell>
          <cell r="O44">
            <v>3</v>
          </cell>
          <cell r="P44">
            <v>39</v>
          </cell>
          <cell r="Q44">
            <v>1</v>
          </cell>
          <cell r="R44">
            <v>17</v>
          </cell>
          <cell r="S44">
            <v>12</v>
          </cell>
          <cell r="T44">
            <v>29</v>
          </cell>
          <cell r="U44">
            <v>0</v>
          </cell>
          <cell r="V44">
            <v>41</v>
          </cell>
          <cell r="W44">
            <v>17</v>
          </cell>
          <cell r="X44">
            <v>58</v>
          </cell>
          <cell r="Y44">
            <v>3</v>
          </cell>
          <cell r="Z44">
            <v>26</v>
          </cell>
          <cell r="AA44">
            <v>11</v>
          </cell>
          <cell r="AB44">
            <v>23</v>
          </cell>
          <cell r="AC44">
            <v>60</v>
          </cell>
          <cell r="AD44">
            <v>3.5</v>
          </cell>
          <cell r="AE44">
            <v>26</v>
          </cell>
          <cell r="AF44">
            <v>12</v>
          </cell>
          <cell r="AG44">
            <v>21</v>
          </cell>
          <cell r="AH44">
            <v>59</v>
          </cell>
          <cell r="AI44">
            <v>3</v>
          </cell>
          <cell r="AJ44">
            <v>25</v>
          </cell>
          <cell r="AK44">
            <v>11</v>
          </cell>
          <cell r="AL44">
            <v>21</v>
          </cell>
          <cell r="AM44">
            <v>57</v>
          </cell>
          <cell r="AN44">
            <v>3</v>
          </cell>
          <cell r="AO44">
            <v>50</v>
          </cell>
          <cell r="AP44">
            <v>21</v>
          </cell>
          <cell r="AQ44">
            <v>71</v>
          </cell>
          <cell r="AR44">
            <v>4</v>
          </cell>
          <cell r="AS44">
            <v>28</v>
          </cell>
          <cell r="AT44">
            <v>8</v>
          </cell>
          <cell r="AU44">
            <v>25</v>
          </cell>
          <cell r="AV44">
            <v>61</v>
          </cell>
          <cell r="AW44">
            <v>3.5</v>
          </cell>
          <cell r="AX44">
            <v>15</v>
          </cell>
          <cell r="AY44">
            <v>25</v>
          </cell>
          <cell r="AZ44">
            <v>40</v>
          </cell>
          <cell r="BA44">
            <v>5</v>
          </cell>
          <cell r="BB44" t="str">
            <v/>
          </cell>
          <cell r="BC44" t="str">
            <v/>
          </cell>
          <cell r="BD44" t="str">
            <v/>
          </cell>
          <cell r="BE44" t="str">
            <v/>
          </cell>
          <cell r="BF44" t="str">
            <v/>
          </cell>
          <cell r="BG44" t="str">
            <v/>
          </cell>
          <cell r="BH44" t="str">
            <v>Math-Wri</v>
          </cell>
          <cell r="BI44" t="str">
            <v/>
          </cell>
          <cell r="BJ44" t="str">
            <v/>
          </cell>
          <cell r="BK44" t="str">
            <v/>
          </cell>
          <cell r="BL44" t="str">
            <v/>
          </cell>
          <cell r="BM44" t="str">
            <v/>
          </cell>
          <cell r="BN44" t="str">
            <v/>
          </cell>
          <cell r="BO44" t="str">
            <v/>
          </cell>
          <cell r="BP44" t="str">
            <v/>
          </cell>
          <cell r="BQ44" t="str">
            <v/>
          </cell>
          <cell r="BR44" t="str">
            <v/>
          </cell>
          <cell r="BS44" t="str">
            <v/>
          </cell>
          <cell r="BT44" t="str">
            <v/>
          </cell>
          <cell r="BU44" t="str">
            <v/>
          </cell>
          <cell r="BV44" t="str">
            <v/>
          </cell>
          <cell r="BW44" t="str">
            <v/>
          </cell>
          <cell r="BX44" t="str">
            <v/>
          </cell>
          <cell r="BY44" t="str">
            <v/>
          </cell>
          <cell r="BZ44" t="str">
            <v/>
          </cell>
          <cell r="CA44" t="str">
            <v/>
          </cell>
          <cell r="CB44">
            <v>1150</v>
          </cell>
          <cell r="CC44">
            <v>654</v>
          </cell>
          <cell r="CD44">
            <v>0.56869565217391305</v>
          </cell>
          <cell r="CE44" t="str">
            <v xml:space="preserve">Fail in :       Math-Wri                    </v>
          </cell>
          <cell r="CF44" t="str">
            <v>B</v>
          </cell>
          <cell r="CG44">
            <v>36</v>
          </cell>
          <cell r="CH44">
            <v>3.1304347826086958</v>
          </cell>
        </row>
        <row r="45">
          <cell r="A45">
            <v>43</v>
          </cell>
          <cell r="B45" t="str">
            <v>Jakia Sultana</v>
          </cell>
          <cell r="D45">
            <v>0</v>
          </cell>
          <cell r="F45">
            <v>48</v>
          </cell>
          <cell r="G45">
            <v>13</v>
          </cell>
          <cell r="H45">
            <v>61</v>
          </cell>
          <cell r="I45">
            <v>3.5</v>
          </cell>
          <cell r="J45">
            <v>37</v>
          </cell>
          <cell r="K45">
            <v>10</v>
          </cell>
          <cell r="L45">
            <v>47</v>
          </cell>
          <cell r="M45">
            <v>2</v>
          </cell>
          <cell r="N45">
            <v>52</v>
          </cell>
          <cell r="O45">
            <v>3</v>
          </cell>
          <cell r="P45">
            <v>45</v>
          </cell>
          <cell r="Q45">
            <v>2</v>
          </cell>
          <cell r="R45">
            <v>23</v>
          </cell>
          <cell r="S45">
            <v>13</v>
          </cell>
          <cell r="T45">
            <v>36</v>
          </cell>
          <cell r="U45">
            <v>1</v>
          </cell>
          <cell r="V45">
            <v>38</v>
          </cell>
          <cell r="W45">
            <v>10</v>
          </cell>
          <cell r="X45">
            <v>48</v>
          </cell>
          <cell r="Y45">
            <v>2</v>
          </cell>
          <cell r="Z45">
            <v>26</v>
          </cell>
          <cell r="AA45">
            <v>12</v>
          </cell>
          <cell r="AB45">
            <v>23</v>
          </cell>
          <cell r="AC45">
            <v>61</v>
          </cell>
          <cell r="AD45">
            <v>3.5</v>
          </cell>
          <cell r="AE45">
            <v>28</v>
          </cell>
          <cell r="AF45">
            <v>12</v>
          </cell>
          <cell r="AG45">
            <v>21</v>
          </cell>
          <cell r="AH45">
            <v>61</v>
          </cell>
          <cell r="AI45">
            <v>3.5</v>
          </cell>
          <cell r="AJ45">
            <v>27</v>
          </cell>
          <cell r="AK45">
            <v>13</v>
          </cell>
          <cell r="AL45">
            <v>21</v>
          </cell>
          <cell r="AM45">
            <v>61</v>
          </cell>
          <cell r="AN45">
            <v>3.5</v>
          </cell>
          <cell r="AO45">
            <v>45</v>
          </cell>
          <cell r="AP45">
            <v>10</v>
          </cell>
          <cell r="AQ45">
            <v>55</v>
          </cell>
          <cell r="AR45">
            <v>3</v>
          </cell>
          <cell r="AS45">
            <v>30</v>
          </cell>
          <cell r="AT45">
            <v>11</v>
          </cell>
          <cell r="AU45">
            <v>25</v>
          </cell>
          <cell r="AV45">
            <v>66</v>
          </cell>
          <cell r="AW45">
            <v>3.5</v>
          </cell>
          <cell r="AX45">
            <v>13</v>
          </cell>
          <cell r="AY45">
            <v>20</v>
          </cell>
          <cell r="AZ45">
            <v>33</v>
          </cell>
          <cell r="BA45">
            <v>3.5</v>
          </cell>
          <cell r="BB45" t="str">
            <v/>
          </cell>
          <cell r="BC45" t="str">
            <v/>
          </cell>
          <cell r="BD45" t="str">
            <v/>
          </cell>
          <cell r="BE45" t="str">
            <v/>
          </cell>
          <cell r="BF45" t="str">
            <v/>
          </cell>
          <cell r="BG45" t="str">
            <v/>
          </cell>
          <cell r="BH45" t="str">
            <v/>
          </cell>
          <cell r="BI45" t="str">
            <v/>
          </cell>
          <cell r="BJ45" t="str">
            <v/>
          </cell>
          <cell r="BK45" t="str">
            <v/>
          </cell>
          <cell r="BL45" t="str">
            <v/>
          </cell>
          <cell r="BM45" t="str">
            <v/>
          </cell>
          <cell r="BN45" t="str">
            <v/>
          </cell>
          <cell r="BO45" t="str">
            <v/>
          </cell>
          <cell r="BP45" t="str">
            <v/>
          </cell>
          <cell r="BQ45" t="str">
            <v/>
          </cell>
          <cell r="BR45" t="str">
            <v/>
          </cell>
          <cell r="BS45" t="str">
            <v/>
          </cell>
          <cell r="BT45" t="str">
            <v/>
          </cell>
          <cell r="BU45" t="str">
            <v/>
          </cell>
          <cell r="BV45" t="str">
            <v/>
          </cell>
          <cell r="BW45" t="str">
            <v/>
          </cell>
          <cell r="BX45" t="str">
            <v/>
          </cell>
          <cell r="BY45" t="str">
            <v/>
          </cell>
          <cell r="BZ45" t="str">
            <v/>
          </cell>
          <cell r="CA45" t="str">
            <v/>
          </cell>
          <cell r="CB45">
            <v>1150</v>
          </cell>
          <cell r="CC45">
            <v>626</v>
          </cell>
          <cell r="CD45">
            <v>0.54434782608695653</v>
          </cell>
          <cell r="CE45" t="str">
            <v>Pass</v>
          </cell>
          <cell r="CF45" t="str">
            <v>C</v>
          </cell>
          <cell r="CG45">
            <v>34</v>
          </cell>
          <cell r="CH45">
            <v>2.9565217391304346</v>
          </cell>
        </row>
        <row r="46">
          <cell r="A46">
            <v>44</v>
          </cell>
          <cell r="B46" t="str">
            <v>Samira Akter</v>
          </cell>
          <cell r="D46">
            <v>0</v>
          </cell>
          <cell r="F46">
            <v>52</v>
          </cell>
          <cell r="G46">
            <v>15</v>
          </cell>
          <cell r="H46">
            <v>67</v>
          </cell>
          <cell r="I46">
            <v>3.5</v>
          </cell>
          <cell r="J46">
            <v>33</v>
          </cell>
          <cell r="K46">
            <v>4</v>
          </cell>
          <cell r="L46">
            <v>37</v>
          </cell>
          <cell r="M46">
            <v>1</v>
          </cell>
          <cell r="N46">
            <v>41</v>
          </cell>
          <cell r="O46">
            <v>2</v>
          </cell>
          <cell r="P46">
            <v>30</v>
          </cell>
          <cell r="Q46">
            <v>0</v>
          </cell>
          <cell r="R46">
            <v>10</v>
          </cell>
          <cell r="S46">
            <v>10</v>
          </cell>
          <cell r="T46">
            <v>20</v>
          </cell>
          <cell r="U46">
            <v>0</v>
          </cell>
          <cell r="V46">
            <v>43</v>
          </cell>
          <cell r="W46">
            <v>12</v>
          </cell>
          <cell r="X46">
            <v>55</v>
          </cell>
          <cell r="Y46">
            <v>3</v>
          </cell>
          <cell r="Z46">
            <v>30</v>
          </cell>
          <cell r="AA46">
            <v>15</v>
          </cell>
          <cell r="AB46">
            <v>23</v>
          </cell>
          <cell r="AC46">
            <v>68</v>
          </cell>
          <cell r="AD46">
            <v>3.5</v>
          </cell>
          <cell r="AE46">
            <v>27</v>
          </cell>
          <cell r="AF46">
            <v>15</v>
          </cell>
          <cell r="AG46">
            <v>21</v>
          </cell>
          <cell r="AH46">
            <v>63</v>
          </cell>
          <cell r="AI46">
            <v>3.5</v>
          </cell>
          <cell r="AJ46">
            <v>35</v>
          </cell>
          <cell r="AK46">
            <v>12</v>
          </cell>
          <cell r="AL46">
            <v>21</v>
          </cell>
          <cell r="AM46">
            <v>68</v>
          </cell>
          <cell r="AN46">
            <v>3.5</v>
          </cell>
          <cell r="AO46">
            <v>33</v>
          </cell>
          <cell r="AP46">
            <v>19</v>
          </cell>
          <cell r="AQ46">
            <v>52</v>
          </cell>
          <cell r="AR46">
            <v>3</v>
          </cell>
          <cell r="AS46">
            <v>21</v>
          </cell>
          <cell r="AT46">
            <v>10</v>
          </cell>
          <cell r="AU46">
            <v>22</v>
          </cell>
          <cell r="AV46">
            <v>53</v>
          </cell>
          <cell r="AW46">
            <v>3</v>
          </cell>
          <cell r="AX46">
            <v>16</v>
          </cell>
          <cell r="AY46">
            <v>25</v>
          </cell>
          <cell r="AZ46">
            <v>41</v>
          </cell>
          <cell r="BA46">
            <v>5</v>
          </cell>
          <cell r="BB46" t="str">
            <v/>
          </cell>
          <cell r="BC46" t="str">
            <v/>
          </cell>
          <cell r="BD46" t="str">
            <v/>
          </cell>
          <cell r="BE46" t="str">
            <v>Bang-2 Mcq</v>
          </cell>
          <cell r="BF46" t="str">
            <v/>
          </cell>
          <cell r="BG46" t="str">
            <v>Eng-2</v>
          </cell>
          <cell r="BH46" t="str">
            <v>Math-Wri</v>
          </cell>
          <cell r="BI46" t="str">
            <v/>
          </cell>
          <cell r="BJ46" t="str">
            <v/>
          </cell>
          <cell r="BK46" t="str">
            <v/>
          </cell>
          <cell r="BL46" t="str">
            <v/>
          </cell>
          <cell r="BM46" t="str">
            <v/>
          </cell>
          <cell r="BN46" t="str">
            <v/>
          </cell>
          <cell r="BO46" t="str">
            <v/>
          </cell>
          <cell r="BP46" t="str">
            <v/>
          </cell>
          <cell r="BQ46" t="str">
            <v/>
          </cell>
          <cell r="BR46" t="str">
            <v/>
          </cell>
          <cell r="BS46" t="str">
            <v/>
          </cell>
          <cell r="BT46" t="str">
            <v/>
          </cell>
          <cell r="BU46" t="str">
            <v/>
          </cell>
          <cell r="BV46" t="str">
            <v/>
          </cell>
          <cell r="BW46" t="str">
            <v/>
          </cell>
          <cell r="BX46" t="str">
            <v/>
          </cell>
          <cell r="BY46" t="str">
            <v/>
          </cell>
          <cell r="BZ46" t="str">
            <v/>
          </cell>
          <cell r="CA46" t="str">
            <v/>
          </cell>
          <cell r="CB46">
            <v>1150</v>
          </cell>
          <cell r="CC46">
            <v>595</v>
          </cell>
          <cell r="CD46">
            <v>0.5173913043478261</v>
          </cell>
          <cell r="CE46" t="str">
            <v xml:space="preserve">Fail in :    Bang-2 Mcq  Eng-2 Math-Wri                    </v>
          </cell>
          <cell r="CF46" t="str">
            <v>C</v>
          </cell>
          <cell r="CG46">
            <v>31</v>
          </cell>
          <cell r="CH46">
            <v>2.6956521739130435</v>
          </cell>
        </row>
        <row r="47">
          <cell r="A47">
            <v>45</v>
          </cell>
          <cell r="B47" t="str">
            <v>Tania Akter</v>
          </cell>
          <cell r="D47">
            <v>0</v>
          </cell>
          <cell r="F47">
            <v>50</v>
          </cell>
          <cell r="G47">
            <v>17</v>
          </cell>
          <cell r="H47">
            <v>67</v>
          </cell>
          <cell r="I47">
            <v>3.5</v>
          </cell>
          <cell r="J47">
            <v>38</v>
          </cell>
          <cell r="K47">
            <v>10</v>
          </cell>
          <cell r="L47">
            <v>48</v>
          </cell>
          <cell r="M47">
            <v>2</v>
          </cell>
          <cell r="N47">
            <v>37</v>
          </cell>
          <cell r="O47">
            <v>1</v>
          </cell>
          <cell r="P47">
            <v>37</v>
          </cell>
          <cell r="Q47">
            <v>1</v>
          </cell>
          <cell r="R47">
            <v>23</v>
          </cell>
          <cell r="S47">
            <v>10</v>
          </cell>
          <cell r="T47">
            <v>33</v>
          </cell>
          <cell r="U47">
            <v>1</v>
          </cell>
          <cell r="V47">
            <v>39</v>
          </cell>
          <cell r="W47">
            <v>19</v>
          </cell>
          <cell r="X47">
            <v>58</v>
          </cell>
          <cell r="Y47">
            <v>3</v>
          </cell>
          <cell r="Z47">
            <v>27</v>
          </cell>
          <cell r="AA47">
            <v>3</v>
          </cell>
          <cell r="AB47">
            <v>23</v>
          </cell>
          <cell r="AC47">
            <v>53</v>
          </cell>
          <cell r="AD47">
            <v>3</v>
          </cell>
          <cell r="AE47">
            <v>30</v>
          </cell>
          <cell r="AF47">
            <v>17</v>
          </cell>
          <cell r="AG47">
            <v>21</v>
          </cell>
          <cell r="AH47">
            <v>68</v>
          </cell>
          <cell r="AI47">
            <v>3.5</v>
          </cell>
          <cell r="AJ47">
            <v>26</v>
          </cell>
          <cell r="AK47">
            <v>14</v>
          </cell>
          <cell r="AL47">
            <v>21</v>
          </cell>
          <cell r="AM47">
            <v>61</v>
          </cell>
          <cell r="AN47">
            <v>3.5</v>
          </cell>
          <cell r="AO47">
            <v>45</v>
          </cell>
          <cell r="AP47">
            <v>12</v>
          </cell>
          <cell r="AQ47">
            <v>57</v>
          </cell>
          <cell r="AR47">
            <v>3</v>
          </cell>
          <cell r="AS47">
            <v>17</v>
          </cell>
          <cell r="AT47">
            <v>10</v>
          </cell>
          <cell r="AU47">
            <v>22</v>
          </cell>
          <cell r="AV47">
            <v>49</v>
          </cell>
          <cell r="AW47">
            <v>2</v>
          </cell>
          <cell r="AX47">
            <v>12</v>
          </cell>
          <cell r="AY47">
            <v>20</v>
          </cell>
          <cell r="AZ47">
            <v>32</v>
          </cell>
          <cell r="BA47">
            <v>3.5</v>
          </cell>
          <cell r="BB47" t="str">
            <v/>
          </cell>
          <cell r="BC47" t="str">
            <v/>
          </cell>
          <cell r="BD47" t="str">
            <v/>
          </cell>
          <cell r="BE47" t="str">
            <v/>
          </cell>
          <cell r="BF47" t="str">
            <v/>
          </cell>
          <cell r="BG47" t="str">
            <v/>
          </cell>
          <cell r="BH47" t="str">
            <v/>
          </cell>
          <cell r="BI47" t="str">
            <v/>
          </cell>
          <cell r="BJ47" t="str">
            <v/>
          </cell>
          <cell r="BK47" t="str">
            <v/>
          </cell>
          <cell r="BL47" t="str">
            <v/>
          </cell>
          <cell r="BM47" t="str">
            <v>Ph-Mcq</v>
          </cell>
          <cell r="BN47" t="str">
            <v/>
          </cell>
          <cell r="BO47" t="str">
            <v/>
          </cell>
          <cell r="BP47" t="str">
            <v/>
          </cell>
          <cell r="BQ47" t="str">
            <v/>
          </cell>
          <cell r="BR47" t="str">
            <v/>
          </cell>
          <cell r="BS47" t="str">
            <v/>
          </cell>
          <cell r="BT47" t="str">
            <v/>
          </cell>
          <cell r="BU47" t="str">
            <v/>
          </cell>
          <cell r="BV47" t="str">
            <v/>
          </cell>
          <cell r="BW47" t="str">
            <v/>
          </cell>
          <cell r="BX47" t="str">
            <v/>
          </cell>
          <cell r="BY47" t="str">
            <v/>
          </cell>
          <cell r="BZ47" t="str">
            <v/>
          </cell>
          <cell r="CA47" t="str">
            <v/>
          </cell>
          <cell r="CB47">
            <v>1150</v>
          </cell>
          <cell r="CC47">
            <v>600</v>
          </cell>
          <cell r="CD47">
            <v>0.52173913043478259</v>
          </cell>
          <cell r="CE47" t="str">
            <v xml:space="preserve">Fail in :            Ph-Mcq               </v>
          </cell>
          <cell r="CF47" t="str">
            <v>C</v>
          </cell>
          <cell r="CG47">
            <v>30</v>
          </cell>
          <cell r="CH47">
            <v>2.6086956521739131</v>
          </cell>
        </row>
        <row r="48">
          <cell r="A48">
            <v>46</v>
          </cell>
        </row>
        <row r="49">
          <cell r="A49">
            <v>47</v>
          </cell>
        </row>
        <row r="50">
          <cell r="A50">
            <v>48</v>
          </cell>
        </row>
        <row r="51">
          <cell r="A51">
            <v>49</v>
          </cell>
        </row>
        <row r="52">
          <cell r="A52">
            <v>50</v>
          </cell>
        </row>
      </sheetData>
      <sheetData sheetId="3"/>
      <sheetData sheetId="4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Y1">
            <v>25</v>
          </cell>
          <cell r="Z1">
            <v>26</v>
          </cell>
          <cell r="AA1">
            <v>27</v>
          </cell>
          <cell r="AB1">
            <v>28</v>
          </cell>
          <cell r="AC1">
            <v>29</v>
          </cell>
          <cell r="AD1">
            <v>30</v>
          </cell>
          <cell r="AE1">
            <v>31</v>
          </cell>
          <cell r="AF1">
            <v>32</v>
          </cell>
          <cell r="AG1">
            <v>33</v>
          </cell>
          <cell r="AH1">
            <v>34</v>
          </cell>
          <cell r="AI1">
            <v>35</v>
          </cell>
          <cell r="AJ1">
            <v>36</v>
          </cell>
          <cell r="AK1">
            <v>37</v>
          </cell>
          <cell r="AL1">
            <v>38</v>
          </cell>
          <cell r="AM1">
            <v>39</v>
          </cell>
          <cell r="AN1">
            <v>40</v>
          </cell>
          <cell r="AO1">
            <v>41</v>
          </cell>
          <cell r="AP1">
            <v>42</v>
          </cell>
          <cell r="AQ1">
            <v>43</v>
          </cell>
          <cell r="AR1">
            <v>44</v>
          </cell>
          <cell r="AS1">
            <v>45</v>
          </cell>
          <cell r="AT1">
            <v>46</v>
          </cell>
          <cell r="AU1">
            <v>47</v>
          </cell>
          <cell r="AV1">
            <v>48</v>
          </cell>
          <cell r="AW1">
            <v>49</v>
          </cell>
          <cell r="AX1">
            <v>50</v>
          </cell>
          <cell r="AY1">
            <v>51</v>
          </cell>
          <cell r="AZ1">
            <v>52</v>
          </cell>
          <cell r="BA1">
            <v>53</v>
          </cell>
          <cell r="BB1">
            <v>54</v>
          </cell>
          <cell r="BC1">
            <v>55</v>
          </cell>
          <cell r="BD1">
            <v>56</v>
          </cell>
          <cell r="BE1">
            <v>57</v>
          </cell>
          <cell r="BF1">
            <v>58</v>
          </cell>
          <cell r="BG1">
            <v>59</v>
          </cell>
          <cell r="BH1">
            <v>60</v>
          </cell>
          <cell r="BI1">
            <v>61</v>
          </cell>
          <cell r="BJ1">
            <v>62</v>
          </cell>
          <cell r="BK1">
            <v>63</v>
          </cell>
          <cell r="BL1">
            <v>64</v>
          </cell>
          <cell r="BM1">
            <v>65</v>
          </cell>
          <cell r="BN1">
            <v>66</v>
          </cell>
          <cell r="BO1">
            <v>67</v>
          </cell>
          <cell r="BP1">
            <v>68</v>
          </cell>
          <cell r="BQ1">
            <v>69</v>
          </cell>
          <cell r="BR1">
            <v>70</v>
          </cell>
          <cell r="BS1">
            <v>71</v>
          </cell>
          <cell r="BT1">
            <v>72</v>
          </cell>
          <cell r="BU1">
            <v>73</v>
          </cell>
          <cell r="BV1">
            <v>74</v>
          </cell>
          <cell r="BW1">
            <v>75</v>
          </cell>
          <cell r="BX1">
            <v>76</v>
          </cell>
          <cell r="BY1">
            <v>77</v>
          </cell>
          <cell r="BZ1">
            <v>78</v>
          </cell>
          <cell r="CA1">
            <v>79</v>
          </cell>
          <cell r="CB1">
            <v>80</v>
          </cell>
        </row>
        <row r="2">
          <cell r="A2" t="str">
            <v>Roll no</v>
          </cell>
          <cell r="B2" t="str">
            <v>Name</v>
          </cell>
          <cell r="C2" t="str">
            <v>Father's name</v>
          </cell>
          <cell r="D2" t="str">
            <v>Date of Birth</v>
          </cell>
          <cell r="E2" t="str">
            <v>Student Pic</v>
          </cell>
          <cell r="F2" t="str">
            <v>Bang-1 Wri</v>
          </cell>
          <cell r="G2" t="str">
            <v>Bang-1 Mcq</v>
          </cell>
          <cell r="J2" t="str">
            <v>Bang-2 Wri</v>
          </cell>
          <cell r="K2" t="str">
            <v>Bang-2 Mcq</v>
          </cell>
          <cell r="N2" t="str">
            <v>Eng-1</v>
          </cell>
          <cell r="P2" t="str">
            <v>Eng-2</v>
          </cell>
          <cell r="R2" t="str">
            <v>Math-Wri</v>
          </cell>
          <cell r="S2" t="str">
            <v>Math-Mcq</v>
          </cell>
          <cell r="V2" t="str">
            <v>Is-Wri</v>
          </cell>
          <cell r="W2" t="str">
            <v>Is-Mcq</v>
          </cell>
          <cell r="Z2" t="str">
            <v>Chi-Wri</v>
          </cell>
          <cell r="AA2" t="str">
            <v>Chi-Mcq</v>
          </cell>
          <cell r="AD2" t="str">
            <v>His-Wri</v>
          </cell>
          <cell r="AE2" t="str">
            <v>His-Mcq</v>
          </cell>
          <cell r="AH2" t="str">
            <v>Gio-Wri</v>
          </cell>
          <cell r="AI2" t="str">
            <v>Gio-Mcq</v>
          </cell>
          <cell r="AL2" t="str">
            <v>G.Sc-Wri</v>
          </cell>
          <cell r="AM2" t="str">
            <v>G.Sc-Mcq</v>
          </cell>
          <cell r="AP2" t="str">
            <v>Ag-Wri</v>
          </cell>
          <cell r="AQ2" t="str">
            <v>Ag-Mcq</v>
          </cell>
          <cell r="AR2" t="str">
            <v>Ag-Pra</v>
          </cell>
          <cell r="AU2" t="str">
            <v>Ict-Mcq</v>
          </cell>
          <cell r="AV2" t="str">
            <v>Ict-Pra</v>
          </cell>
          <cell r="AY2" t="str">
            <v>Bang-1 Wri</v>
          </cell>
          <cell r="AZ2" t="str">
            <v>Bang-1 Mcq</v>
          </cell>
          <cell r="BA2" t="str">
            <v>Bang-2 Wri</v>
          </cell>
          <cell r="BB2" t="str">
            <v>Bang-2 Mcq</v>
          </cell>
          <cell r="BC2" t="str">
            <v>Eng-1</v>
          </cell>
          <cell r="BD2" t="str">
            <v>Eng-2</v>
          </cell>
          <cell r="BE2" t="str">
            <v>Math-Wri</v>
          </cell>
          <cell r="BF2" t="str">
            <v>Math-Mcq</v>
          </cell>
          <cell r="BG2" t="str">
            <v>Is-Wri</v>
          </cell>
          <cell r="BH2" t="str">
            <v>Is-Mcq</v>
          </cell>
          <cell r="BI2" t="str">
            <v>Chi-Wri</v>
          </cell>
          <cell r="BJ2" t="str">
            <v>Chi-Mcq</v>
          </cell>
          <cell r="BK2" t="str">
            <v>His-Wri</v>
          </cell>
          <cell r="BL2" t="str">
            <v>His-Mcq</v>
          </cell>
          <cell r="BM2" t="str">
            <v>Gio-Wri</v>
          </cell>
          <cell r="BN2" t="str">
            <v>Gio-Mcq</v>
          </cell>
          <cell r="BO2" t="str">
            <v>G.Sc-Wri</v>
          </cell>
          <cell r="BP2" t="str">
            <v>G.Sc-Mcq</v>
          </cell>
          <cell r="BQ2" t="str">
            <v>Ag-Wri</v>
          </cell>
          <cell r="BR2" t="str">
            <v>Ag-Mcq</v>
          </cell>
          <cell r="BS2" t="str">
            <v>Ag-Pra</v>
          </cell>
          <cell r="BT2" t="str">
            <v>Ict-Mcq</v>
          </cell>
          <cell r="BU2" t="str">
            <v>Ict-Pra</v>
          </cell>
          <cell r="BV2" t="str">
            <v>Total Marks</v>
          </cell>
          <cell r="BW2" t="str">
            <v>Obtained</v>
          </cell>
          <cell r="BX2" t="str">
            <v>Parcentage</v>
          </cell>
          <cell r="BY2" t="str">
            <v>Result</v>
          </cell>
          <cell r="BZ2" t="str">
            <v>Grade</v>
          </cell>
          <cell r="CA2" t="str">
            <v>Total Gp</v>
          </cell>
          <cell r="CB2" t="str">
            <v>Grade Point</v>
          </cell>
        </row>
        <row r="3">
          <cell r="A3">
            <v>1</v>
          </cell>
          <cell r="B3" t="str">
            <v>Jarin Tasnim</v>
          </cell>
          <cell r="F3">
            <v>44</v>
          </cell>
          <cell r="G3">
            <v>21</v>
          </cell>
          <cell r="H3">
            <v>65</v>
          </cell>
          <cell r="I3">
            <v>3.5</v>
          </cell>
          <cell r="J3">
            <v>35</v>
          </cell>
          <cell r="K3">
            <v>11</v>
          </cell>
          <cell r="L3">
            <v>46</v>
          </cell>
          <cell r="M3">
            <v>2</v>
          </cell>
          <cell r="N3">
            <v>55</v>
          </cell>
          <cell r="O3">
            <v>3</v>
          </cell>
          <cell r="P3">
            <v>41</v>
          </cell>
          <cell r="Q3">
            <v>2</v>
          </cell>
          <cell r="R3">
            <v>31</v>
          </cell>
          <cell r="S3">
            <v>17</v>
          </cell>
          <cell r="T3">
            <v>48</v>
          </cell>
          <cell r="U3">
            <v>2</v>
          </cell>
          <cell r="V3">
            <v>43</v>
          </cell>
          <cell r="W3">
            <v>15</v>
          </cell>
          <cell r="X3">
            <v>58</v>
          </cell>
          <cell r="Y3">
            <v>3</v>
          </cell>
          <cell r="Z3">
            <v>53</v>
          </cell>
          <cell r="AA3">
            <v>15</v>
          </cell>
          <cell r="AB3">
            <v>68</v>
          </cell>
          <cell r="AC3">
            <v>3.5</v>
          </cell>
          <cell r="AD3">
            <v>45</v>
          </cell>
          <cell r="AE3">
            <v>17</v>
          </cell>
          <cell r="AF3">
            <v>62</v>
          </cell>
          <cell r="AG3">
            <v>3.5</v>
          </cell>
          <cell r="AH3">
            <v>41</v>
          </cell>
          <cell r="AI3">
            <v>20</v>
          </cell>
          <cell r="AJ3">
            <v>61</v>
          </cell>
          <cell r="AK3">
            <v>3.5</v>
          </cell>
          <cell r="AL3">
            <v>42</v>
          </cell>
          <cell r="AM3">
            <v>12</v>
          </cell>
          <cell r="AN3">
            <v>54</v>
          </cell>
          <cell r="AO3">
            <v>3</v>
          </cell>
          <cell r="AP3">
            <v>32</v>
          </cell>
          <cell r="AQ3">
            <v>11</v>
          </cell>
          <cell r="AR3">
            <v>23</v>
          </cell>
          <cell r="AS3">
            <v>66</v>
          </cell>
          <cell r="AT3">
            <v>3.5</v>
          </cell>
          <cell r="AU3">
            <v>15</v>
          </cell>
          <cell r="AV3">
            <v>20</v>
          </cell>
          <cell r="AW3">
            <v>35</v>
          </cell>
          <cell r="AX3">
            <v>4</v>
          </cell>
          <cell r="AY3" t="str">
            <v/>
          </cell>
          <cell r="AZ3" t="str">
            <v/>
          </cell>
          <cell r="BA3" t="str">
            <v/>
          </cell>
          <cell r="BB3" t="str">
            <v/>
          </cell>
          <cell r="BC3" t="str">
            <v/>
          </cell>
          <cell r="BD3" t="str">
            <v/>
          </cell>
          <cell r="BE3" t="str">
            <v/>
          </cell>
          <cell r="BF3" t="str">
            <v/>
          </cell>
          <cell r="BG3" t="str">
            <v/>
          </cell>
          <cell r="BH3" t="str">
            <v/>
          </cell>
          <cell r="BI3" t="str">
            <v/>
          </cell>
          <cell r="BJ3" t="str">
            <v/>
          </cell>
          <cell r="BK3" t="str">
            <v/>
          </cell>
          <cell r="BL3" t="str">
            <v/>
          </cell>
          <cell r="BM3" t="str">
            <v/>
          </cell>
          <cell r="BN3" t="str">
            <v/>
          </cell>
          <cell r="BO3" t="str">
            <v/>
          </cell>
          <cell r="BP3" t="str">
            <v/>
          </cell>
          <cell r="BQ3" t="str">
            <v/>
          </cell>
          <cell r="BR3" t="str">
            <v/>
          </cell>
          <cell r="BS3" t="str">
            <v/>
          </cell>
          <cell r="BT3" t="str">
            <v/>
          </cell>
          <cell r="BU3" t="str">
            <v/>
          </cell>
          <cell r="BV3">
            <v>1150</v>
          </cell>
          <cell r="BW3">
            <v>659</v>
          </cell>
          <cell r="BX3">
            <v>0.57304347826086954</v>
          </cell>
          <cell r="BY3" t="str">
            <v>Pass</v>
          </cell>
          <cell r="BZ3" t="str">
            <v>B</v>
          </cell>
          <cell r="CA3">
            <v>36.5</v>
          </cell>
          <cell r="CB3">
            <v>3.1739130434782608</v>
          </cell>
        </row>
        <row r="4">
          <cell r="A4">
            <v>2</v>
          </cell>
          <cell r="B4" t="str">
            <v>Farjana</v>
          </cell>
          <cell r="F4">
            <v>53</v>
          </cell>
          <cell r="G4">
            <v>18</v>
          </cell>
          <cell r="H4">
            <v>71</v>
          </cell>
          <cell r="I4">
            <v>4</v>
          </cell>
          <cell r="J4">
            <v>39</v>
          </cell>
          <cell r="K4">
            <v>13</v>
          </cell>
          <cell r="L4">
            <v>52</v>
          </cell>
          <cell r="M4">
            <v>3</v>
          </cell>
          <cell r="N4">
            <v>45</v>
          </cell>
          <cell r="O4">
            <v>2</v>
          </cell>
          <cell r="P4">
            <v>42</v>
          </cell>
          <cell r="Q4">
            <v>2</v>
          </cell>
          <cell r="R4">
            <v>44</v>
          </cell>
          <cell r="S4">
            <v>10</v>
          </cell>
          <cell r="T4">
            <v>54</v>
          </cell>
          <cell r="U4">
            <v>3</v>
          </cell>
          <cell r="V4">
            <v>38</v>
          </cell>
          <cell r="W4">
            <v>16</v>
          </cell>
          <cell r="X4">
            <v>54</v>
          </cell>
          <cell r="Y4">
            <v>3</v>
          </cell>
          <cell r="Z4">
            <v>57</v>
          </cell>
          <cell r="AA4">
            <v>20</v>
          </cell>
          <cell r="AB4">
            <v>77</v>
          </cell>
          <cell r="AC4">
            <v>4</v>
          </cell>
          <cell r="AD4">
            <v>56</v>
          </cell>
          <cell r="AE4">
            <v>18</v>
          </cell>
          <cell r="AF4">
            <v>74</v>
          </cell>
          <cell r="AG4">
            <v>4</v>
          </cell>
          <cell r="AH4">
            <v>43</v>
          </cell>
          <cell r="AI4">
            <v>17</v>
          </cell>
          <cell r="AJ4">
            <v>60</v>
          </cell>
          <cell r="AK4">
            <v>3.5</v>
          </cell>
          <cell r="AL4">
            <v>38</v>
          </cell>
          <cell r="AM4">
            <v>14</v>
          </cell>
          <cell r="AN4">
            <v>52</v>
          </cell>
          <cell r="AO4">
            <v>3</v>
          </cell>
          <cell r="AP4">
            <v>30</v>
          </cell>
          <cell r="AQ4">
            <v>13</v>
          </cell>
          <cell r="AR4">
            <v>23</v>
          </cell>
          <cell r="AS4">
            <v>66</v>
          </cell>
          <cell r="AT4">
            <v>3.5</v>
          </cell>
          <cell r="AU4">
            <v>11</v>
          </cell>
          <cell r="AV4">
            <v>20</v>
          </cell>
          <cell r="AW4">
            <v>31</v>
          </cell>
          <cell r="AX4">
            <v>3.5</v>
          </cell>
          <cell r="AY4" t="str">
            <v/>
          </cell>
          <cell r="AZ4" t="str">
            <v/>
          </cell>
          <cell r="BA4" t="str">
            <v/>
          </cell>
          <cell r="BB4" t="str">
            <v/>
          </cell>
          <cell r="BC4" t="str">
            <v/>
          </cell>
          <cell r="BD4" t="str">
            <v/>
          </cell>
          <cell r="BE4" t="str">
            <v/>
          </cell>
          <cell r="BF4" t="str">
            <v/>
          </cell>
          <cell r="BG4" t="str">
            <v/>
          </cell>
          <cell r="BH4" t="str">
            <v/>
          </cell>
          <cell r="BI4" t="str">
            <v/>
          </cell>
          <cell r="BJ4" t="str">
            <v/>
          </cell>
          <cell r="BK4" t="str">
            <v/>
          </cell>
          <cell r="BL4" t="str">
            <v/>
          </cell>
          <cell r="BM4" t="str">
            <v/>
          </cell>
          <cell r="BN4" t="str">
            <v/>
          </cell>
          <cell r="BO4" t="str">
            <v/>
          </cell>
          <cell r="BP4" t="str">
            <v/>
          </cell>
          <cell r="BQ4" t="str">
            <v/>
          </cell>
          <cell r="BR4" t="str">
            <v/>
          </cell>
          <cell r="BS4" t="str">
            <v/>
          </cell>
          <cell r="BT4" t="str">
            <v/>
          </cell>
          <cell r="BU4" t="str">
            <v/>
          </cell>
          <cell r="BV4">
            <v>1150</v>
          </cell>
          <cell r="BW4">
            <v>678</v>
          </cell>
          <cell r="BX4">
            <v>0.5895652173913043</v>
          </cell>
          <cell r="BY4" t="str">
            <v>Pass</v>
          </cell>
          <cell r="BZ4" t="str">
            <v>B</v>
          </cell>
          <cell r="CA4">
            <v>38.5</v>
          </cell>
          <cell r="CB4">
            <v>3.347826086956522</v>
          </cell>
        </row>
        <row r="5">
          <cell r="A5">
            <v>3</v>
          </cell>
          <cell r="B5" t="str">
            <v>Ferdous</v>
          </cell>
          <cell r="F5">
            <v>50</v>
          </cell>
          <cell r="G5">
            <v>15</v>
          </cell>
          <cell r="H5">
            <v>65</v>
          </cell>
          <cell r="I5">
            <v>3.5</v>
          </cell>
          <cell r="J5">
            <v>34</v>
          </cell>
          <cell r="K5">
            <v>14</v>
          </cell>
          <cell r="L5">
            <v>48</v>
          </cell>
          <cell r="M5">
            <v>2</v>
          </cell>
          <cell r="N5">
            <v>60</v>
          </cell>
          <cell r="O5">
            <v>3.5</v>
          </cell>
          <cell r="P5">
            <v>40</v>
          </cell>
          <cell r="Q5">
            <v>2</v>
          </cell>
          <cell r="R5">
            <v>25</v>
          </cell>
          <cell r="S5">
            <v>10</v>
          </cell>
          <cell r="T5">
            <v>35</v>
          </cell>
          <cell r="U5">
            <v>1</v>
          </cell>
          <cell r="V5">
            <v>39</v>
          </cell>
          <cell r="W5">
            <v>18</v>
          </cell>
          <cell r="X5">
            <v>57</v>
          </cell>
          <cell r="Y5">
            <v>3</v>
          </cell>
          <cell r="Z5">
            <v>50</v>
          </cell>
          <cell r="AA5">
            <v>18</v>
          </cell>
          <cell r="AB5">
            <v>68</v>
          </cell>
          <cell r="AC5">
            <v>3.5</v>
          </cell>
          <cell r="AD5">
            <v>43</v>
          </cell>
          <cell r="AE5">
            <v>15</v>
          </cell>
          <cell r="AF5">
            <v>58</v>
          </cell>
          <cell r="AG5">
            <v>3</v>
          </cell>
          <cell r="AH5">
            <v>36</v>
          </cell>
          <cell r="AI5">
            <v>16</v>
          </cell>
          <cell r="AJ5">
            <v>52</v>
          </cell>
          <cell r="AK5">
            <v>3</v>
          </cell>
          <cell r="AL5">
            <v>38</v>
          </cell>
          <cell r="AM5">
            <v>12</v>
          </cell>
          <cell r="AN5">
            <v>50</v>
          </cell>
          <cell r="AO5">
            <v>3</v>
          </cell>
          <cell r="AP5">
            <v>32</v>
          </cell>
          <cell r="AQ5">
            <v>8</v>
          </cell>
          <cell r="AR5">
            <v>23</v>
          </cell>
          <cell r="AS5">
            <v>63</v>
          </cell>
          <cell r="AT5">
            <v>3.5</v>
          </cell>
          <cell r="AU5">
            <v>14</v>
          </cell>
          <cell r="AV5">
            <v>20</v>
          </cell>
          <cell r="AW5">
            <v>34</v>
          </cell>
          <cell r="AX5">
            <v>3.5</v>
          </cell>
          <cell r="AY5" t="str">
            <v/>
          </cell>
          <cell r="AZ5" t="str">
            <v/>
          </cell>
          <cell r="BA5" t="str">
            <v/>
          </cell>
          <cell r="BB5" t="str">
            <v/>
          </cell>
          <cell r="BC5" t="str">
            <v/>
          </cell>
          <cell r="BD5" t="str">
            <v/>
          </cell>
          <cell r="BE5" t="str">
            <v/>
          </cell>
          <cell r="BF5" t="str">
            <v/>
          </cell>
          <cell r="BG5" t="str">
            <v/>
          </cell>
          <cell r="BH5" t="str">
            <v/>
          </cell>
          <cell r="BI5" t="str">
            <v/>
          </cell>
          <cell r="BJ5" t="str">
            <v/>
          </cell>
          <cell r="BK5" t="str">
            <v/>
          </cell>
          <cell r="BL5" t="str">
            <v/>
          </cell>
          <cell r="BM5" t="str">
            <v/>
          </cell>
          <cell r="BN5" t="str">
            <v/>
          </cell>
          <cell r="BO5" t="str">
            <v/>
          </cell>
          <cell r="BP5" t="str">
            <v/>
          </cell>
          <cell r="BQ5" t="str">
            <v/>
          </cell>
          <cell r="BR5" t="str">
            <v/>
          </cell>
          <cell r="BS5" t="str">
            <v/>
          </cell>
          <cell r="BT5" t="str">
            <v/>
          </cell>
          <cell r="BU5" t="str">
            <v/>
          </cell>
          <cell r="BV5">
            <v>1150</v>
          </cell>
          <cell r="BW5">
            <v>630</v>
          </cell>
          <cell r="BX5">
            <v>0.54782608695652169</v>
          </cell>
          <cell r="BY5" t="str">
            <v>Pass</v>
          </cell>
          <cell r="BZ5" t="str">
            <v>B</v>
          </cell>
          <cell r="CA5">
            <v>34.5</v>
          </cell>
          <cell r="CB5">
            <v>3</v>
          </cell>
        </row>
        <row r="6">
          <cell r="A6">
            <v>4</v>
          </cell>
          <cell r="B6" t="str">
            <v>Fahima</v>
          </cell>
          <cell r="F6">
            <v>38</v>
          </cell>
          <cell r="G6">
            <v>13</v>
          </cell>
          <cell r="H6">
            <v>51</v>
          </cell>
          <cell r="I6">
            <v>3</v>
          </cell>
          <cell r="J6">
            <v>35</v>
          </cell>
          <cell r="K6">
            <v>10</v>
          </cell>
          <cell r="L6">
            <v>45</v>
          </cell>
          <cell r="M6">
            <v>2</v>
          </cell>
          <cell r="N6">
            <v>58</v>
          </cell>
          <cell r="O6">
            <v>3</v>
          </cell>
          <cell r="P6">
            <v>44</v>
          </cell>
          <cell r="Q6">
            <v>2</v>
          </cell>
          <cell r="R6">
            <v>33</v>
          </cell>
          <cell r="S6">
            <v>15</v>
          </cell>
          <cell r="T6">
            <v>48</v>
          </cell>
          <cell r="U6">
            <v>2</v>
          </cell>
          <cell r="V6">
            <v>35</v>
          </cell>
          <cell r="W6">
            <v>13</v>
          </cell>
          <cell r="X6">
            <v>48</v>
          </cell>
          <cell r="Y6">
            <v>2</v>
          </cell>
          <cell r="Z6">
            <v>23</v>
          </cell>
          <cell r="AA6">
            <v>17</v>
          </cell>
          <cell r="AB6">
            <v>40</v>
          </cell>
          <cell r="AC6">
            <v>2</v>
          </cell>
          <cell r="AD6">
            <v>30</v>
          </cell>
          <cell r="AE6">
            <v>15</v>
          </cell>
          <cell r="AF6">
            <v>45</v>
          </cell>
          <cell r="AG6">
            <v>2</v>
          </cell>
          <cell r="AH6">
            <v>28</v>
          </cell>
          <cell r="AI6">
            <v>13</v>
          </cell>
          <cell r="AJ6">
            <v>41</v>
          </cell>
          <cell r="AK6">
            <v>2</v>
          </cell>
          <cell r="AL6">
            <v>32</v>
          </cell>
          <cell r="AM6">
            <v>14</v>
          </cell>
          <cell r="AN6">
            <v>46</v>
          </cell>
          <cell r="AO6">
            <v>2</v>
          </cell>
          <cell r="AP6">
            <v>29</v>
          </cell>
          <cell r="AQ6">
            <v>8</v>
          </cell>
          <cell r="AR6">
            <v>23</v>
          </cell>
          <cell r="AS6">
            <v>60</v>
          </cell>
          <cell r="AT6">
            <v>3.5</v>
          </cell>
          <cell r="AU6">
            <v>15</v>
          </cell>
          <cell r="AV6">
            <v>20</v>
          </cell>
          <cell r="AW6">
            <v>35</v>
          </cell>
          <cell r="AX6">
            <v>4</v>
          </cell>
          <cell r="AY6" t="str">
            <v/>
          </cell>
          <cell r="AZ6" t="str">
            <v/>
          </cell>
          <cell r="BA6" t="str">
            <v/>
          </cell>
          <cell r="BB6" t="str">
            <v/>
          </cell>
          <cell r="BC6" t="str">
            <v/>
          </cell>
          <cell r="BD6" t="str">
            <v/>
          </cell>
          <cell r="BE6" t="str">
            <v/>
          </cell>
          <cell r="BF6" t="str">
            <v/>
          </cell>
          <cell r="BG6" t="str">
            <v/>
          </cell>
          <cell r="BH6" t="str">
            <v/>
          </cell>
          <cell r="BI6" t="str">
            <v/>
          </cell>
          <cell r="BJ6" t="str">
            <v/>
          </cell>
          <cell r="BK6" t="str">
            <v/>
          </cell>
          <cell r="BL6" t="str">
            <v/>
          </cell>
          <cell r="BM6" t="str">
            <v>Gio-Wri</v>
          </cell>
          <cell r="BN6" t="str">
            <v/>
          </cell>
          <cell r="BO6" t="str">
            <v/>
          </cell>
          <cell r="BP6" t="str">
            <v/>
          </cell>
          <cell r="BQ6" t="str">
            <v/>
          </cell>
          <cell r="BR6" t="str">
            <v/>
          </cell>
          <cell r="BS6" t="str">
            <v/>
          </cell>
          <cell r="BT6" t="str">
            <v/>
          </cell>
          <cell r="BU6" t="str">
            <v/>
          </cell>
          <cell r="BV6">
            <v>1150</v>
          </cell>
          <cell r="BW6">
            <v>561</v>
          </cell>
          <cell r="BX6">
            <v>0.48782608695652174</v>
          </cell>
          <cell r="BY6" t="str">
            <v>Pass</v>
          </cell>
          <cell r="BZ6" t="str">
            <v>C</v>
          </cell>
          <cell r="CA6">
            <v>29.5</v>
          </cell>
          <cell r="CB6">
            <v>2.5652173913043477</v>
          </cell>
        </row>
        <row r="7">
          <cell r="A7">
            <v>5</v>
          </cell>
          <cell r="B7" t="str">
            <v>Jannatul Ferdaus</v>
          </cell>
          <cell r="F7">
            <v>28</v>
          </cell>
          <cell r="G7">
            <v>16</v>
          </cell>
          <cell r="H7">
            <v>44</v>
          </cell>
          <cell r="I7">
            <v>2</v>
          </cell>
          <cell r="J7">
            <v>34</v>
          </cell>
          <cell r="K7">
            <v>12</v>
          </cell>
          <cell r="L7">
            <v>46</v>
          </cell>
          <cell r="M7">
            <v>2</v>
          </cell>
          <cell r="N7">
            <v>42</v>
          </cell>
          <cell r="O7">
            <v>2</v>
          </cell>
          <cell r="P7">
            <v>36</v>
          </cell>
          <cell r="Q7">
            <v>1</v>
          </cell>
          <cell r="R7">
            <v>27</v>
          </cell>
          <cell r="S7">
            <v>11</v>
          </cell>
          <cell r="T7">
            <v>38</v>
          </cell>
          <cell r="U7">
            <v>1</v>
          </cell>
          <cell r="V7">
            <v>23</v>
          </cell>
          <cell r="W7">
            <v>17</v>
          </cell>
          <cell r="X7">
            <v>40</v>
          </cell>
          <cell r="Y7">
            <v>2</v>
          </cell>
          <cell r="Z7">
            <v>23</v>
          </cell>
          <cell r="AA7">
            <v>17</v>
          </cell>
          <cell r="AB7">
            <v>40</v>
          </cell>
          <cell r="AC7">
            <v>2</v>
          </cell>
          <cell r="AD7">
            <v>18</v>
          </cell>
          <cell r="AE7">
            <v>10</v>
          </cell>
          <cell r="AF7">
            <v>28</v>
          </cell>
          <cell r="AG7">
            <v>0</v>
          </cell>
          <cell r="AH7">
            <v>25</v>
          </cell>
          <cell r="AI7">
            <v>12</v>
          </cell>
          <cell r="AJ7">
            <v>37</v>
          </cell>
          <cell r="AK7">
            <v>1</v>
          </cell>
          <cell r="AL7">
            <v>26</v>
          </cell>
          <cell r="AM7">
            <v>12</v>
          </cell>
          <cell r="AN7">
            <v>38</v>
          </cell>
          <cell r="AO7">
            <v>1</v>
          </cell>
          <cell r="AP7">
            <v>24</v>
          </cell>
          <cell r="AQ7">
            <v>8</v>
          </cell>
          <cell r="AR7">
            <v>23</v>
          </cell>
          <cell r="AS7">
            <v>55</v>
          </cell>
          <cell r="AT7">
            <v>3</v>
          </cell>
          <cell r="AU7">
            <v>12</v>
          </cell>
          <cell r="AV7">
            <v>20</v>
          </cell>
          <cell r="AW7">
            <v>32</v>
          </cell>
          <cell r="AX7">
            <v>3.5</v>
          </cell>
          <cell r="AY7" t="str">
            <v/>
          </cell>
          <cell r="AZ7" t="str">
            <v/>
          </cell>
          <cell r="BA7" t="str">
            <v/>
          </cell>
          <cell r="BB7" t="str">
            <v/>
          </cell>
          <cell r="BC7" t="str">
            <v/>
          </cell>
          <cell r="BD7" t="str">
            <v/>
          </cell>
          <cell r="BE7" t="str">
            <v/>
          </cell>
          <cell r="BF7" t="str">
            <v/>
          </cell>
          <cell r="BG7" t="str">
            <v/>
          </cell>
          <cell r="BH7" t="str">
            <v/>
          </cell>
          <cell r="BI7" t="str">
            <v/>
          </cell>
          <cell r="BJ7" t="str">
            <v/>
          </cell>
          <cell r="BK7" t="str">
            <v>His-Wri</v>
          </cell>
          <cell r="BL7" t="str">
            <v/>
          </cell>
          <cell r="BM7" t="str">
            <v>Gio-Wri</v>
          </cell>
          <cell r="BN7" t="str">
            <v/>
          </cell>
          <cell r="BO7" t="str">
            <v/>
          </cell>
          <cell r="BP7" t="str">
            <v/>
          </cell>
          <cell r="BQ7" t="str">
            <v/>
          </cell>
          <cell r="BR7" t="str">
            <v/>
          </cell>
          <cell r="BS7" t="str">
            <v/>
          </cell>
          <cell r="BT7" t="str">
            <v/>
          </cell>
          <cell r="BU7" t="str">
            <v/>
          </cell>
          <cell r="BV7">
            <v>1150</v>
          </cell>
          <cell r="BW7">
            <v>476</v>
          </cell>
          <cell r="BX7">
            <v>0.41391304347826086</v>
          </cell>
          <cell r="BY7" t="str">
            <v xml:space="preserve">Fail in :             His-Wri         </v>
          </cell>
          <cell r="BZ7" t="str">
            <v>D</v>
          </cell>
          <cell r="CA7">
            <v>20.5</v>
          </cell>
          <cell r="CB7">
            <v>1.7826086956521738</v>
          </cell>
        </row>
        <row r="8">
          <cell r="A8">
            <v>6</v>
          </cell>
          <cell r="B8" t="str">
            <v>Sahida</v>
          </cell>
          <cell r="F8">
            <v>56</v>
          </cell>
          <cell r="G8">
            <v>23</v>
          </cell>
          <cell r="H8">
            <v>79</v>
          </cell>
          <cell r="I8">
            <v>4</v>
          </cell>
          <cell r="J8">
            <v>38</v>
          </cell>
          <cell r="K8">
            <v>10</v>
          </cell>
          <cell r="L8">
            <v>48</v>
          </cell>
          <cell r="M8">
            <v>2</v>
          </cell>
          <cell r="N8">
            <v>47</v>
          </cell>
          <cell r="O8">
            <v>2</v>
          </cell>
          <cell r="P8">
            <v>48</v>
          </cell>
          <cell r="Q8">
            <v>2</v>
          </cell>
          <cell r="R8">
            <v>30</v>
          </cell>
          <cell r="S8">
            <v>16</v>
          </cell>
          <cell r="T8">
            <v>46</v>
          </cell>
          <cell r="U8">
            <v>2</v>
          </cell>
          <cell r="V8">
            <v>39</v>
          </cell>
          <cell r="W8">
            <v>19</v>
          </cell>
          <cell r="X8">
            <v>58</v>
          </cell>
          <cell r="Y8">
            <v>3</v>
          </cell>
          <cell r="Z8">
            <v>45</v>
          </cell>
          <cell r="AA8">
            <v>18</v>
          </cell>
          <cell r="AB8">
            <v>63</v>
          </cell>
          <cell r="AC8">
            <v>3.5</v>
          </cell>
          <cell r="AD8">
            <v>32</v>
          </cell>
          <cell r="AE8">
            <v>15</v>
          </cell>
          <cell r="AF8">
            <v>47</v>
          </cell>
          <cell r="AG8">
            <v>2</v>
          </cell>
          <cell r="AH8">
            <v>32</v>
          </cell>
          <cell r="AI8">
            <v>17</v>
          </cell>
          <cell r="AJ8">
            <v>49</v>
          </cell>
          <cell r="AK8">
            <v>2</v>
          </cell>
          <cell r="AL8">
            <v>33</v>
          </cell>
          <cell r="AM8">
            <v>18</v>
          </cell>
          <cell r="AN8">
            <v>51</v>
          </cell>
          <cell r="AO8">
            <v>3</v>
          </cell>
          <cell r="AP8">
            <v>32</v>
          </cell>
          <cell r="AQ8">
            <v>9</v>
          </cell>
          <cell r="AR8">
            <v>23</v>
          </cell>
          <cell r="AS8">
            <v>64</v>
          </cell>
          <cell r="AT8">
            <v>3.5</v>
          </cell>
          <cell r="AU8">
            <v>18</v>
          </cell>
          <cell r="AV8">
            <v>25</v>
          </cell>
          <cell r="AW8">
            <v>43</v>
          </cell>
          <cell r="AX8">
            <v>5</v>
          </cell>
          <cell r="AY8" t="str">
            <v/>
          </cell>
          <cell r="AZ8" t="str">
            <v/>
          </cell>
          <cell r="BA8" t="str">
            <v/>
          </cell>
          <cell r="BB8" t="str">
            <v/>
          </cell>
          <cell r="BC8" t="str">
            <v/>
          </cell>
          <cell r="BD8" t="str">
            <v/>
          </cell>
          <cell r="BE8" t="str">
            <v/>
          </cell>
          <cell r="BF8" t="str">
            <v/>
          </cell>
          <cell r="BG8" t="str">
            <v/>
          </cell>
          <cell r="BH8" t="str">
            <v/>
          </cell>
          <cell r="BI8" t="str">
            <v/>
          </cell>
          <cell r="BJ8" t="str">
            <v/>
          </cell>
          <cell r="BK8" t="str">
            <v/>
          </cell>
          <cell r="BL8" t="str">
            <v/>
          </cell>
          <cell r="BM8" t="str">
            <v/>
          </cell>
          <cell r="BN8" t="str">
            <v/>
          </cell>
          <cell r="BO8" t="str">
            <v/>
          </cell>
          <cell r="BP8" t="str">
            <v/>
          </cell>
          <cell r="BQ8" t="str">
            <v/>
          </cell>
          <cell r="BR8" t="str">
            <v/>
          </cell>
          <cell r="BS8" t="str">
            <v/>
          </cell>
          <cell r="BT8" t="str">
            <v/>
          </cell>
          <cell r="BU8" t="str">
            <v/>
          </cell>
          <cell r="BV8">
            <v>1150</v>
          </cell>
          <cell r="BW8">
            <v>643</v>
          </cell>
          <cell r="BX8">
            <v>0.55913043478260871</v>
          </cell>
          <cell r="BY8" t="str">
            <v>Pass</v>
          </cell>
          <cell r="BZ8" t="str">
            <v>C</v>
          </cell>
          <cell r="CA8">
            <v>34</v>
          </cell>
          <cell r="CB8">
            <v>2.9565217391304346</v>
          </cell>
        </row>
        <row r="9">
          <cell r="A9">
            <v>7</v>
          </cell>
          <cell r="B9" t="str">
            <v>Sokina</v>
          </cell>
          <cell r="F9">
            <v>57</v>
          </cell>
          <cell r="G9">
            <v>16</v>
          </cell>
          <cell r="H9">
            <v>73</v>
          </cell>
          <cell r="I9">
            <v>4</v>
          </cell>
          <cell r="J9">
            <v>39</v>
          </cell>
          <cell r="K9">
            <v>6</v>
          </cell>
          <cell r="L9">
            <v>45</v>
          </cell>
          <cell r="M9">
            <v>2</v>
          </cell>
          <cell r="N9">
            <v>40</v>
          </cell>
          <cell r="O9">
            <v>2</v>
          </cell>
          <cell r="P9">
            <v>31</v>
          </cell>
          <cell r="Q9">
            <v>0</v>
          </cell>
          <cell r="R9">
            <v>23</v>
          </cell>
          <cell r="S9">
            <v>18</v>
          </cell>
          <cell r="T9">
            <v>41</v>
          </cell>
          <cell r="U9">
            <v>2</v>
          </cell>
          <cell r="V9">
            <v>39</v>
          </cell>
          <cell r="W9">
            <v>15</v>
          </cell>
          <cell r="X9">
            <v>54</v>
          </cell>
          <cell r="Y9">
            <v>3</v>
          </cell>
          <cell r="Z9">
            <v>45</v>
          </cell>
          <cell r="AA9">
            <v>19</v>
          </cell>
          <cell r="AB9">
            <v>64</v>
          </cell>
          <cell r="AC9">
            <v>3.5</v>
          </cell>
          <cell r="AD9">
            <v>40</v>
          </cell>
          <cell r="AE9">
            <v>12</v>
          </cell>
          <cell r="AF9">
            <v>52</v>
          </cell>
          <cell r="AG9">
            <v>3</v>
          </cell>
          <cell r="AH9">
            <v>33</v>
          </cell>
          <cell r="AI9">
            <v>14</v>
          </cell>
          <cell r="AJ9">
            <v>47</v>
          </cell>
          <cell r="AK9">
            <v>2</v>
          </cell>
          <cell r="AL9">
            <v>41</v>
          </cell>
          <cell r="AM9">
            <v>17</v>
          </cell>
          <cell r="AN9">
            <v>58</v>
          </cell>
          <cell r="AO9">
            <v>3</v>
          </cell>
          <cell r="AP9">
            <v>32</v>
          </cell>
          <cell r="AQ9">
            <v>8</v>
          </cell>
          <cell r="AR9">
            <v>23</v>
          </cell>
          <cell r="AS9">
            <v>63</v>
          </cell>
          <cell r="AT9">
            <v>3.5</v>
          </cell>
          <cell r="AU9">
            <v>17</v>
          </cell>
          <cell r="AV9">
            <v>25</v>
          </cell>
          <cell r="AW9">
            <v>42</v>
          </cell>
          <cell r="AX9">
            <v>5</v>
          </cell>
          <cell r="AY9" t="str">
            <v/>
          </cell>
          <cell r="AZ9" t="str">
            <v/>
          </cell>
          <cell r="BA9" t="str">
            <v/>
          </cell>
          <cell r="BB9" t="str">
            <v>Bang-2 Mcq</v>
          </cell>
          <cell r="BC9" t="str">
            <v/>
          </cell>
          <cell r="BD9" t="str">
            <v>Eng-2</v>
          </cell>
          <cell r="BE9" t="str">
            <v/>
          </cell>
          <cell r="BF9" t="str">
            <v/>
          </cell>
          <cell r="BG9" t="str">
            <v/>
          </cell>
          <cell r="BH9" t="str">
            <v/>
          </cell>
          <cell r="BI9" t="str">
            <v/>
          </cell>
          <cell r="BJ9" t="str">
            <v/>
          </cell>
          <cell r="BK9" t="str">
            <v/>
          </cell>
          <cell r="BL9" t="str">
            <v/>
          </cell>
          <cell r="BM9" t="str">
            <v/>
          </cell>
          <cell r="BN9" t="str">
            <v/>
          </cell>
          <cell r="BO9" t="str">
            <v/>
          </cell>
          <cell r="BP9" t="str">
            <v/>
          </cell>
          <cell r="BQ9" t="str">
            <v/>
          </cell>
          <cell r="BR9" t="str">
            <v/>
          </cell>
          <cell r="BS9" t="str">
            <v/>
          </cell>
          <cell r="BT9" t="str">
            <v/>
          </cell>
          <cell r="BU9" t="str">
            <v/>
          </cell>
          <cell r="BV9">
            <v>1150</v>
          </cell>
          <cell r="BW9">
            <v>610</v>
          </cell>
          <cell r="BX9">
            <v>0.5304347826086957</v>
          </cell>
          <cell r="BY9" t="str">
            <v xml:space="preserve">Fail in :    Bang-2 Mcq  Eng-2                </v>
          </cell>
          <cell r="BZ9" t="str">
            <v>C</v>
          </cell>
          <cell r="CA9">
            <v>33</v>
          </cell>
          <cell r="CB9">
            <v>2.8695652173913042</v>
          </cell>
        </row>
        <row r="10">
          <cell r="A10">
            <v>8</v>
          </cell>
          <cell r="B10" t="str">
            <v>Nadia</v>
          </cell>
          <cell r="F10">
            <v>56</v>
          </cell>
          <cell r="G10">
            <v>17</v>
          </cell>
          <cell r="H10">
            <v>73</v>
          </cell>
          <cell r="I10">
            <v>4</v>
          </cell>
          <cell r="J10">
            <v>31</v>
          </cell>
          <cell r="K10">
            <v>10</v>
          </cell>
          <cell r="L10">
            <v>41</v>
          </cell>
          <cell r="M10">
            <v>2</v>
          </cell>
          <cell r="N10">
            <v>54</v>
          </cell>
          <cell r="O10">
            <v>3</v>
          </cell>
          <cell r="P10">
            <v>33</v>
          </cell>
          <cell r="Q10">
            <v>1</v>
          </cell>
          <cell r="R10">
            <v>23</v>
          </cell>
          <cell r="S10">
            <v>11</v>
          </cell>
          <cell r="T10">
            <v>34</v>
          </cell>
          <cell r="U10">
            <v>1</v>
          </cell>
          <cell r="V10">
            <v>49</v>
          </cell>
          <cell r="W10">
            <v>16</v>
          </cell>
          <cell r="X10">
            <v>65</v>
          </cell>
          <cell r="Y10">
            <v>3.5</v>
          </cell>
          <cell r="Z10">
            <v>41</v>
          </cell>
          <cell r="AA10">
            <v>16</v>
          </cell>
          <cell r="AB10">
            <v>57</v>
          </cell>
          <cell r="AC10">
            <v>3</v>
          </cell>
          <cell r="AD10">
            <v>35</v>
          </cell>
          <cell r="AE10">
            <v>14</v>
          </cell>
          <cell r="AF10">
            <v>49</v>
          </cell>
          <cell r="AG10">
            <v>2</v>
          </cell>
          <cell r="AH10">
            <v>40</v>
          </cell>
          <cell r="AI10">
            <v>14</v>
          </cell>
          <cell r="AJ10">
            <v>54</v>
          </cell>
          <cell r="AK10">
            <v>3</v>
          </cell>
          <cell r="AL10">
            <v>37</v>
          </cell>
          <cell r="AM10">
            <v>20</v>
          </cell>
          <cell r="AN10">
            <v>57</v>
          </cell>
          <cell r="AO10">
            <v>3</v>
          </cell>
          <cell r="AP10">
            <v>30</v>
          </cell>
          <cell r="AQ10">
            <v>11</v>
          </cell>
          <cell r="AR10">
            <v>23</v>
          </cell>
          <cell r="AS10">
            <v>64</v>
          </cell>
          <cell r="AT10">
            <v>3.5</v>
          </cell>
          <cell r="AU10">
            <v>19</v>
          </cell>
          <cell r="AV10">
            <v>25</v>
          </cell>
          <cell r="AW10">
            <v>44</v>
          </cell>
          <cell r="AX10">
            <v>5</v>
          </cell>
          <cell r="AY10" t="str">
            <v/>
          </cell>
          <cell r="AZ10" t="str">
            <v/>
          </cell>
          <cell r="BA10" t="str">
            <v/>
          </cell>
          <cell r="BB10" t="str">
            <v/>
          </cell>
          <cell r="BC10" t="str">
            <v/>
          </cell>
          <cell r="BD10" t="str">
            <v/>
          </cell>
          <cell r="BE10" t="str">
            <v/>
          </cell>
          <cell r="BF10" t="str">
            <v/>
          </cell>
          <cell r="BG10" t="str">
            <v/>
          </cell>
          <cell r="BH10" t="str">
            <v/>
          </cell>
          <cell r="BI10" t="str">
            <v/>
          </cell>
          <cell r="BJ10" t="str">
            <v/>
          </cell>
          <cell r="BK10" t="str">
            <v/>
          </cell>
          <cell r="BL10" t="str">
            <v/>
          </cell>
          <cell r="BM10" t="str">
            <v/>
          </cell>
          <cell r="BN10" t="str">
            <v/>
          </cell>
          <cell r="BO10" t="str">
            <v/>
          </cell>
          <cell r="BP10" t="str">
            <v/>
          </cell>
          <cell r="BQ10" t="str">
            <v/>
          </cell>
          <cell r="BR10" t="str">
            <v/>
          </cell>
          <cell r="BS10" t="str">
            <v/>
          </cell>
          <cell r="BT10" t="str">
            <v/>
          </cell>
          <cell r="BU10" t="str">
            <v/>
          </cell>
          <cell r="BV10">
            <v>1150</v>
          </cell>
          <cell r="BW10">
            <v>625</v>
          </cell>
          <cell r="BX10">
            <v>0.54347826086956519</v>
          </cell>
          <cell r="BY10" t="str">
            <v>Pass</v>
          </cell>
          <cell r="BZ10" t="str">
            <v>C</v>
          </cell>
          <cell r="CA10">
            <v>34</v>
          </cell>
          <cell r="CB10">
            <v>2.9565217391304346</v>
          </cell>
        </row>
        <row r="11">
          <cell r="A11">
            <v>9</v>
          </cell>
          <cell r="B11" t="str">
            <v>Saima</v>
          </cell>
          <cell r="F11">
            <v>42</v>
          </cell>
          <cell r="G11">
            <v>13</v>
          </cell>
          <cell r="H11">
            <v>55</v>
          </cell>
          <cell r="I11">
            <v>3</v>
          </cell>
          <cell r="J11">
            <v>33</v>
          </cell>
          <cell r="K11">
            <v>5</v>
          </cell>
          <cell r="L11">
            <v>38</v>
          </cell>
          <cell r="M11">
            <v>1</v>
          </cell>
          <cell r="N11">
            <v>49</v>
          </cell>
          <cell r="O11">
            <v>2</v>
          </cell>
          <cell r="P11">
            <v>52</v>
          </cell>
          <cell r="Q11">
            <v>3</v>
          </cell>
          <cell r="R11">
            <v>23</v>
          </cell>
          <cell r="S11">
            <v>14</v>
          </cell>
          <cell r="T11">
            <v>37</v>
          </cell>
          <cell r="U11">
            <v>1</v>
          </cell>
          <cell r="V11">
            <v>35</v>
          </cell>
          <cell r="W11">
            <v>16</v>
          </cell>
          <cell r="X11">
            <v>51</v>
          </cell>
          <cell r="Y11">
            <v>3</v>
          </cell>
          <cell r="Z11">
            <v>46</v>
          </cell>
          <cell r="AA11">
            <v>14</v>
          </cell>
          <cell r="AB11">
            <v>60</v>
          </cell>
          <cell r="AC11">
            <v>3.5</v>
          </cell>
          <cell r="AD11">
            <v>37</v>
          </cell>
          <cell r="AE11">
            <v>15</v>
          </cell>
          <cell r="AF11">
            <v>52</v>
          </cell>
          <cell r="AG11">
            <v>3</v>
          </cell>
          <cell r="AH11">
            <v>34</v>
          </cell>
          <cell r="AI11">
            <v>17</v>
          </cell>
          <cell r="AJ11">
            <v>51</v>
          </cell>
          <cell r="AK11">
            <v>3</v>
          </cell>
          <cell r="AL11">
            <v>36</v>
          </cell>
          <cell r="AM11">
            <v>10</v>
          </cell>
          <cell r="AN11">
            <v>46</v>
          </cell>
          <cell r="AO11">
            <v>2</v>
          </cell>
          <cell r="AP11">
            <v>30</v>
          </cell>
          <cell r="AQ11">
            <v>11</v>
          </cell>
          <cell r="AR11">
            <v>23</v>
          </cell>
          <cell r="AS11">
            <v>64</v>
          </cell>
          <cell r="AT11">
            <v>3.5</v>
          </cell>
          <cell r="AU11">
            <v>18</v>
          </cell>
          <cell r="AV11">
            <v>25</v>
          </cell>
          <cell r="AW11">
            <v>43</v>
          </cell>
          <cell r="AX11">
            <v>5</v>
          </cell>
          <cell r="AY11" t="str">
            <v/>
          </cell>
          <cell r="AZ11" t="str">
            <v/>
          </cell>
          <cell r="BA11" t="str">
            <v/>
          </cell>
          <cell r="BB11" t="str">
            <v>Bang-2 Mcq</v>
          </cell>
          <cell r="BC11" t="str">
            <v/>
          </cell>
          <cell r="BD11" t="str">
            <v/>
          </cell>
          <cell r="BE11" t="str">
            <v/>
          </cell>
          <cell r="BF11" t="str">
            <v/>
          </cell>
          <cell r="BG11" t="str">
            <v/>
          </cell>
          <cell r="BH11" t="str">
            <v/>
          </cell>
          <cell r="BI11" t="str">
            <v/>
          </cell>
          <cell r="BJ11" t="str">
            <v/>
          </cell>
          <cell r="BK11" t="str">
            <v/>
          </cell>
          <cell r="BL11" t="str">
            <v/>
          </cell>
          <cell r="BM11" t="str">
            <v/>
          </cell>
          <cell r="BN11" t="str">
            <v/>
          </cell>
          <cell r="BO11" t="str">
            <v/>
          </cell>
          <cell r="BP11" t="str">
            <v/>
          </cell>
          <cell r="BQ11" t="str">
            <v/>
          </cell>
          <cell r="BR11" t="str">
            <v/>
          </cell>
          <cell r="BS11" t="str">
            <v/>
          </cell>
          <cell r="BT11" t="str">
            <v/>
          </cell>
          <cell r="BU11" t="str">
            <v/>
          </cell>
          <cell r="BV11">
            <v>1150</v>
          </cell>
          <cell r="BW11">
            <v>598</v>
          </cell>
          <cell r="BX11">
            <v>0.52</v>
          </cell>
          <cell r="BY11" t="str">
            <v xml:space="preserve">Fail in :    Bang-2 Mcq                  </v>
          </cell>
          <cell r="BZ11" t="str">
            <v>C</v>
          </cell>
          <cell r="CA11">
            <v>33</v>
          </cell>
          <cell r="CB11">
            <v>2.8695652173913042</v>
          </cell>
        </row>
        <row r="12">
          <cell r="A12">
            <v>10</v>
          </cell>
          <cell r="B12" t="str">
            <v>Nasrin</v>
          </cell>
          <cell r="F12">
            <v>40</v>
          </cell>
          <cell r="G12">
            <v>24</v>
          </cell>
          <cell r="H12">
            <v>64</v>
          </cell>
          <cell r="I12">
            <v>3.5</v>
          </cell>
          <cell r="J12">
            <v>40</v>
          </cell>
          <cell r="K12">
            <v>11</v>
          </cell>
          <cell r="L12">
            <v>51</v>
          </cell>
          <cell r="M12">
            <v>3</v>
          </cell>
          <cell r="N12">
            <v>55</v>
          </cell>
          <cell r="O12">
            <v>3</v>
          </cell>
          <cell r="P12">
            <v>37</v>
          </cell>
          <cell r="Q12">
            <v>1</v>
          </cell>
          <cell r="R12">
            <v>10</v>
          </cell>
          <cell r="S12">
            <v>12</v>
          </cell>
          <cell r="T12">
            <v>22</v>
          </cell>
          <cell r="U12">
            <v>0</v>
          </cell>
          <cell r="V12">
            <v>39</v>
          </cell>
          <cell r="W12">
            <v>14</v>
          </cell>
          <cell r="X12">
            <v>53</v>
          </cell>
          <cell r="Y12">
            <v>3</v>
          </cell>
          <cell r="Z12">
            <v>44</v>
          </cell>
          <cell r="AA12">
            <v>17</v>
          </cell>
          <cell r="AB12">
            <v>61</v>
          </cell>
          <cell r="AC12">
            <v>3.5</v>
          </cell>
          <cell r="AD12">
            <v>31</v>
          </cell>
          <cell r="AE12">
            <v>18</v>
          </cell>
          <cell r="AF12">
            <v>49</v>
          </cell>
          <cell r="AG12">
            <v>2</v>
          </cell>
          <cell r="AH12">
            <v>38</v>
          </cell>
          <cell r="AI12">
            <v>14</v>
          </cell>
          <cell r="AJ12">
            <v>52</v>
          </cell>
          <cell r="AK12">
            <v>3</v>
          </cell>
          <cell r="AL12">
            <v>41</v>
          </cell>
          <cell r="AM12">
            <v>19</v>
          </cell>
          <cell r="AN12">
            <v>60</v>
          </cell>
          <cell r="AO12">
            <v>3.5</v>
          </cell>
          <cell r="AP12">
            <v>31</v>
          </cell>
          <cell r="AQ12">
            <v>13</v>
          </cell>
          <cell r="AR12">
            <v>23</v>
          </cell>
          <cell r="AS12">
            <v>67</v>
          </cell>
          <cell r="AT12">
            <v>3.5</v>
          </cell>
          <cell r="AU12">
            <v>18</v>
          </cell>
          <cell r="AV12">
            <v>25</v>
          </cell>
          <cell r="AW12">
            <v>43</v>
          </cell>
          <cell r="AX12">
            <v>5</v>
          </cell>
          <cell r="AY12" t="str">
            <v/>
          </cell>
          <cell r="AZ12" t="str">
            <v/>
          </cell>
          <cell r="BA12" t="str">
            <v/>
          </cell>
          <cell r="BB12" t="str">
            <v/>
          </cell>
          <cell r="BC12" t="str">
            <v/>
          </cell>
          <cell r="BD12" t="str">
            <v/>
          </cell>
          <cell r="BE12" t="str">
            <v>Math-Wri</v>
          </cell>
          <cell r="BF12" t="str">
            <v/>
          </cell>
          <cell r="BG12" t="str">
            <v/>
          </cell>
          <cell r="BH12" t="str">
            <v/>
          </cell>
          <cell r="BI12" t="str">
            <v/>
          </cell>
          <cell r="BJ12" t="str">
            <v/>
          </cell>
          <cell r="BK12" t="str">
            <v/>
          </cell>
          <cell r="BL12" t="str">
            <v/>
          </cell>
          <cell r="BM12" t="str">
            <v/>
          </cell>
          <cell r="BN12" t="str">
            <v/>
          </cell>
          <cell r="BO12" t="str">
            <v/>
          </cell>
          <cell r="BP12" t="str">
            <v/>
          </cell>
          <cell r="BQ12" t="str">
            <v/>
          </cell>
          <cell r="BR12" t="str">
            <v/>
          </cell>
          <cell r="BS12" t="str">
            <v/>
          </cell>
          <cell r="BT12" t="str">
            <v/>
          </cell>
          <cell r="BU12" t="str">
            <v/>
          </cell>
          <cell r="BV12">
            <v>1150</v>
          </cell>
          <cell r="BW12">
            <v>614</v>
          </cell>
          <cell r="BX12">
            <v>0.53391304347826085</v>
          </cell>
          <cell r="BY12" t="str">
            <v xml:space="preserve">Fail in :       Math-Wri               </v>
          </cell>
          <cell r="BZ12" t="str">
            <v>C</v>
          </cell>
          <cell r="CA12">
            <v>34</v>
          </cell>
          <cell r="CB12">
            <v>2.9565217391304346</v>
          </cell>
        </row>
        <row r="13">
          <cell r="A13">
            <v>11</v>
          </cell>
          <cell r="B13" t="str">
            <v>Priasa</v>
          </cell>
          <cell r="F13">
            <v>48</v>
          </cell>
          <cell r="G13">
            <v>20</v>
          </cell>
          <cell r="H13">
            <v>68</v>
          </cell>
          <cell r="I13">
            <v>3.5</v>
          </cell>
          <cell r="J13">
            <v>38</v>
          </cell>
          <cell r="K13">
            <v>12</v>
          </cell>
          <cell r="L13">
            <v>50</v>
          </cell>
          <cell r="M13">
            <v>3</v>
          </cell>
          <cell r="N13">
            <v>27</v>
          </cell>
          <cell r="O13">
            <v>0</v>
          </cell>
          <cell r="P13">
            <v>49</v>
          </cell>
          <cell r="Q13">
            <v>2</v>
          </cell>
          <cell r="R13">
            <v>23</v>
          </cell>
          <cell r="S13">
            <v>12</v>
          </cell>
          <cell r="T13">
            <v>35</v>
          </cell>
          <cell r="U13">
            <v>1</v>
          </cell>
          <cell r="V13">
            <v>31</v>
          </cell>
          <cell r="W13">
            <v>18</v>
          </cell>
          <cell r="X13">
            <v>49</v>
          </cell>
          <cell r="Y13">
            <v>2</v>
          </cell>
          <cell r="Z13">
            <v>32</v>
          </cell>
          <cell r="AA13">
            <v>16</v>
          </cell>
          <cell r="AB13">
            <v>48</v>
          </cell>
          <cell r="AC13">
            <v>2</v>
          </cell>
          <cell r="AD13">
            <v>35</v>
          </cell>
          <cell r="AE13">
            <v>16</v>
          </cell>
          <cell r="AF13">
            <v>51</v>
          </cell>
          <cell r="AG13">
            <v>3</v>
          </cell>
          <cell r="AH13">
            <v>33</v>
          </cell>
          <cell r="AI13">
            <v>17</v>
          </cell>
          <cell r="AJ13">
            <v>50</v>
          </cell>
          <cell r="AK13">
            <v>3</v>
          </cell>
          <cell r="AL13">
            <v>43</v>
          </cell>
          <cell r="AM13">
            <v>17</v>
          </cell>
          <cell r="AN13">
            <v>60</v>
          </cell>
          <cell r="AO13">
            <v>3.5</v>
          </cell>
          <cell r="AP13">
            <v>29</v>
          </cell>
          <cell r="AQ13">
            <v>9</v>
          </cell>
          <cell r="AR13">
            <v>23</v>
          </cell>
          <cell r="AS13">
            <v>61</v>
          </cell>
          <cell r="AT13">
            <v>3.5</v>
          </cell>
          <cell r="AU13">
            <v>17</v>
          </cell>
          <cell r="AV13">
            <v>25</v>
          </cell>
          <cell r="AW13">
            <v>42</v>
          </cell>
          <cell r="AX13">
            <v>5</v>
          </cell>
          <cell r="AY13" t="str">
            <v/>
          </cell>
          <cell r="AZ13" t="str">
            <v/>
          </cell>
          <cell r="BA13" t="str">
            <v/>
          </cell>
          <cell r="BB13" t="str">
            <v/>
          </cell>
          <cell r="BC13" t="str">
            <v>Eng-1</v>
          </cell>
          <cell r="BD13" t="str">
            <v/>
          </cell>
          <cell r="BE13" t="str">
            <v/>
          </cell>
          <cell r="BF13" t="str">
            <v/>
          </cell>
          <cell r="BG13" t="str">
            <v/>
          </cell>
          <cell r="BH13" t="str">
            <v/>
          </cell>
          <cell r="BI13" t="str">
            <v/>
          </cell>
          <cell r="BJ13" t="str">
            <v/>
          </cell>
          <cell r="BK13" t="str">
            <v/>
          </cell>
          <cell r="BL13" t="str">
            <v/>
          </cell>
          <cell r="BM13" t="str">
            <v/>
          </cell>
          <cell r="BN13" t="str">
            <v/>
          </cell>
          <cell r="BO13" t="str">
            <v/>
          </cell>
          <cell r="BP13" t="str">
            <v/>
          </cell>
          <cell r="BQ13" t="str">
            <v/>
          </cell>
          <cell r="BR13" t="str">
            <v/>
          </cell>
          <cell r="BS13" t="str">
            <v/>
          </cell>
          <cell r="BT13" t="str">
            <v/>
          </cell>
          <cell r="BU13" t="str">
            <v/>
          </cell>
          <cell r="BV13">
            <v>1150</v>
          </cell>
          <cell r="BW13">
            <v>590</v>
          </cell>
          <cell r="BX13">
            <v>0.5130434782608696</v>
          </cell>
          <cell r="BY13" t="str">
            <v xml:space="preserve">Fail in :     Eng-1                 </v>
          </cell>
          <cell r="BZ13" t="str">
            <v>C</v>
          </cell>
          <cell r="CA13">
            <v>31.5</v>
          </cell>
          <cell r="CB13">
            <v>2.7391304347826089</v>
          </cell>
        </row>
        <row r="14">
          <cell r="A14">
            <v>12</v>
          </cell>
          <cell r="B14" t="str">
            <v>Jesmin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 t="str">
            <v>Bang-1 Wri</v>
          </cell>
          <cell r="AZ14" t="str">
            <v>Bang-1 Mcq</v>
          </cell>
          <cell r="BA14" t="str">
            <v>Bang-2 Wri</v>
          </cell>
          <cell r="BB14" t="str">
            <v>Bang-2 Mcq</v>
          </cell>
          <cell r="BC14" t="str">
            <v>Eng-1</v>
          </cell>
          <cell r="BD14" t="str">
            <v>Eng-2</v>
          </cell>
          <cell r="BE14" t="str">
            <v>Math-Wri</v>
          </cell>
          <cell r="BF14" t="str">
            <v>Math-Mcq</v>
          </cell>
          <cell r="BG14" t="str">
            <v>Is-Wri</v>
          </cell>
          <cell r="BH14" t="str">
            <v>Is-Mcq</v>
          </cell>
          <cell r="BI14" t="str">
            <v>Chi-Wri</v>
          </cell>
          <cell r="BJ14" t="str">
            <v>Chi-Mcq</v>
          </cell>
          <cell r="BK14" t="str">
            <v>His-Wri</v>
          </cell>
          <cell r="BL14" t="str">
            <v>His-Mcq</v>
          </cell>
          <cell r="BM14" t="str">
            <v>Gio-Wri</v>
          </cell>
          <cell r="BN14" t="str">
            <v>Gio-Mcq</v>
          </cell>
          <cell r="BO14" t="str">
            <v>G.Sc-Wri</v>
          </cell>
          <cell r="BP14" t="str">
            <v>G.Sc-Mcq</v>
          </cell>
          <cell r="BQ14" t="str">
            <v>Ag-Wri</v>
          </cell>
          <cell r="BR14" t="str">
            <v>Ag-Mcq</v>
          </cell>
          <cell r="BS14" t="str">
            <v>Ag-Pra</v>
          </cell>
          <cell r="BT14" t="str">
            <v>Ict-Mcq</v>
          </cell>
          <cell r="BU14" t="str">
            <v>Ict-Pra</v>
          </cell>
          <cell r="BV14">
            <v>1150</v>
          </cell>
          <cell r="BW14">
            <v>0</v>
          </cell>
          <cell r="BX14">
            <v>0</v>
          </cell>
          <cell r="BY14" t="str">
            <v>Fail in : Bang-1 Wri Bang-1 Mcq Bang-2 Wri Bang-2 Mcq Eng-1 Eng-2 Math-Wri Math-Mcq Is-Wri Is-Mcq Chi-Wri Chi-Mcq His-Wri His-Mcq Gio-Mcq G.Sc-Wri G.Sc-Mcq Ag-Wri Ag-Mcq Ag-Pra Ict-Mcq Ict-Pra</v>
          </cell>
          <cell r="BZ14" t="str">
            <v>f</v>
          </cell>
          <cell r="CA14">
            <v>0</v>
          </cell>
          <cell r="CB14">
            <v>0</v>
          </cell>
        </row>
        <row r="15">
          <cell r="A15">
            <v>13</v>
          </cell>
          <cell r="B15" t="str">
            <v>Sarmin</v>
          </cell>
          <cell r="F15">
            <v>49</v>
          </cell>
          <cell r="G15">
            <v>15</v>
          </cell>
          <cell r="H15">
            <v>64</v>
          </cell>
          <cell r="I15">
            <v>3.5</v>
          </cell>
          <cell r="J15">
            <v>33</v>
          </cell>
          <cell r="K15">
            <v>10</v>
          </cell>
          <cell r="L15">
            <v>43</v>
          </cell>
          <cell r="M15">
            <v>2</v>
          </cell>
          <cell r="N15">
            <v>42</v>
          </cell>
          <cell r="O15">
            <v>2</v>
          </cell>
          <cell r="P15">
            <v>37</v>
          </cell>
          <cell r="Q15">
            <v>1</v>
          </cell>
          <cell r="R15">
            <v>41</v>
          </cell>
          <cell r="S15">
            <v>11</v>
          </cell>
          <cell r="T15">
            <v>52</v>
          </cell>
          <cell r="U15">
            <v>3</v>
          </cell>
          <cell r="V15">
            <v>42</v>
          </cell>
          <cell r="W15">
            <v>16</v>
          </cell>
          <cell r="X15">
            <v>58</v>
          </cell>
          <cell r="Y15">
            <v>3</v>
          </cell>
          <cell r="Z15">
            <v>23</v>
          </cell>
          <cell r="AA15">
            <v>16</v>
          </cell>
          <cell r="AB15">
            <v>39</v>
          </cell>
          <cell r="AC15">
            <v>1</v>
          </cell>
          <cell r="AD15">
            <v>25</v>
          </cell>
          <cell r="AE15">
            <v>10</v>
          </cell>
          <cell r="AF15">
            <v>35</v>
          </cell>
          <cell r="AG15">
            <v>1</v>
          </cell>
          <cell r="AH15">
            <v>30</v>
          </cell>
          <cell r="AI15">
            <v>12</v>
          </cell>
          <cell r="AJ15">
            <v>42</v>
          </cell>
          <cell r="AK15">
            <v>2</v>
          </cell>
          <cell r="AL15">
            <v>33</v>
          </cell>
          <cell r="AM15">
            <v>10</v>
          </cell>
          <cell r="AN15">
            <v>43</v>
          </cell>
          <cell r="AO15">
            <v>2</v>
          </cell>
          <cell r="AP15">
            <v>33</v>
          </cell>
          <cell r="AQ15">
            <v>8</v>
          </cell>
          <cell r="AR15">
            <v>23</v>
          </cell>
          <cell r="AS15">
            <v>64</v>
          </cell>
          <cell r="AT15">
            <v>3.5</v>
          </cell>
          <cell r="AU15">
            <v>12</v>
          </cell>
          <cell r="AV15">
            <v>20</v>
          </cell>
          <cell r="AW15">
            <v>32</v>
          </cell>
          <cell r="AX15">
            <v>3.5</v>
          </cell>
          <cell r="AY15" t="str">
            <v/>
          </cell>
          <cell r="AZ15" t="str">
            <v/>
          </cell>
          <cell r="BA15" t="str">
            <v/>
          </cell>
          <cell r="BB15" t="str">
            <v/>
          </cell>
          <cell r="BC15" t="str">
            <v/>
          </cell>
          <cell r="BD15" t="str">
            <v/>
          </cell>
          <cell r="BE15" t="str">
            <v/>
          </cell>
          <cell r="BF15" t="str">
            <v/>
          </cell>
          <cell r="BG15" t="str">
            <v/>
          </cell>
          <cell r="BH15" t="str">
            <v/>
          </cell>
          <cell r="BI15" t="str">
            <v/>
          </cell>
          <cell r="BJ15" t="str">
            <v/>
          </cell>
          <cell r="BK15" t="str">
            <v/>
          </cell>
          <cell r="BL15" t="str">
            <v/>
          </cell>
          <cell r="BM15" t="str">
            <v/>
          </cell>
          <cell r="BN15" t="str">
            <v/>
          </cell>
          <cell r="BO15" t="str">
            <v/>
          </cell>
          <cell r="BP15" t="str">
            <v/>
          </cell>
          <cell r="BQ15" t="str">
            <v/>
          </cell>
          <cell r="BR15" t="str">
            <v/>
          </cell>
          <cell r="BS15" t="str">
            <v/>
          </cell>
          <cell r="BT15" t="str">
            <v/>
          </cell>
          <cell r="BU15" t="str">
            <v/>
          </cell>
          <cell r="BV15">
            <v>1150</v>
          </cell>
          <cell r="BW15">
            <v>551</v>
          </cell>
          <cell r="BX15">
            <v>0.47913043478260869</v>
          </cell>
          <cell r="BY15" t="str">
            <v>Pass</v>
          </cell>
          <cell r="BZ15" t="str">
            <v>C</v>
          </cell>
          <cell r="CA15">
            <v>27.5</v>
          </cell>
          <cell r="CB15">
            <v>2.3913043478260869</v>
          </cell>
        </row>
        <row r="16">
          <cell r="A16">
            <v>14</v>
          </cell>
          <cell r="B16" t="str">
            <v>Tanjina</v>
          </cell>
          <cell r="F16">
            <v>33</v>
          </cell>
          <cell r="G16">
            <v>14</v>
          </cell>
          <cell r="H16">
            <v>47</v>
          </cell>
          <cell r="I16">
            <v>2</v>
          </cell>
          <cell r="J16">
            <v>37</v>
          </cell>
          <cell r="K16">
            <v>13</v>
          </cell>
          <cell r="L16">
            <v>50</v>
          </cell>
          <cell r="M16">
            <v>3</v>
          </cell>
          <cell r="N16">
            <v>42</v>
          </cell>
          <cell r="O16">
            <v>2</v>
          </cell>
          <cell r="P16">
            <v>36</v>
          </cell>
          <cell r="Q16">
            <v>1</v>
          </cell>
          <cell r="R16">
            <v>5</v>
          </cell>
          <cell r="S16">
            <v>13</v>
          </cell>
          <cell r="T16">
            <v>18</v>
          </cell>
          <cell r="U16">
            <v>0</v>
          </cell>
          <cell r="V16">
            <v>34</v>
          </cell>
          <cell r="W16">
            <v>11</v>
          </cell>
          <cell r="X16">
            <v>45</v>
          </cell>
          <cell r="Y16">
            <v>2</v>
          </cell>
          <cell r="Z16">
            <v>31</v>
          </cell>
          <cell r="AA16">
            <v>20</v>
          </cell>
          <cell r="AB16">
            <v>51</v>
          </cell>
          <cell r="AC16">
            <v>3</v>
          </cell>
          <cell r="AD16">
            <v>30</v>
          </cell>
          <cell r="AE16">
            <v>14</v>
          </cell>
          <cell r="AF16">
            <v>44</v>
          </cell>
          <cell r="AG16">
            <v>2</v>
          </cell>
          <cell r="AH16">
            <v>30</v>
          </cell>
          <cell r="AI16">
            <v>13</v>
          </cell>
          <cell r="AJ16">
            <v>43</v>
          </cell>
          <cell r="AK16">
            <v>2</v>
          </cell>
          <cell r="AL16">
            <v>37</v>
          </cell>
          <cell r="AM16">
            <v>16</v>
          </cell>
          <cell r="AN16">
            <v>53</v>
          </cell>
          <cell r="AO16">
            <v>3</v>
          </cell>
          <cell r="AP16">
            <v>34</v>
          </cell>
          <cell r="AQ16">
            <v>10</v>
          </cell>
          <cell r="AR16">
            <v>23</v>
          </cell>
          <cell r="AS16">
            <v>67</v>
          </cell>
          <cell r="AT16">
            <v>3.5</v>
          </cell>
          <cell r="AU16">
            <v>16</v>
          </cell>
          <cell r="AV16">
            <v>25</v>
          </cell>
          <cell r="AW16">
            <v>41</v>
          </cell>
          <cell r="AX16">
            <v>5</v>
          </cell>
          <cell r="AY16" t="str">
            <v/>
          </cell>
          <cell r="AZ16" t="str">
            <v/>
          </cell>
          <cell r="BA16" t="str">
            <v/>
          </cell>
          <cell r="BB16" t="str">
            <v/>
          </cell>
          <cell r="BC16" t="str">
            <v/>
          </cell>
          <cell r="BD16" t="str">
            <v/>
          </cell>
          <cell r="BE16" t="str">
            <v>Math-Wri</v>
          </cell>
          <cell r="BF16" t="str">
            <v/>
          </cell>
          <cell r="BG16" t="str">
            <v/>
          </cell>
          <cell r="BH16" t="str">
            <v/>
          </cell>
          <cell r="BI16" t="str">
            <v/>
          </cell>
          <cell r="BJ16" t="str">
            <v/>
          </cell>
          <cell r="BK16" t="str">
            <v/>
          </cell>
          <cell r="BL16" t="str">
            <v/>
          </cell>
          <cell r="BM16" t="str">
            <v/>
          </cell>
          <cell r="BN16" t="str">
            <v/>
          </cell>
          <cell r="BO16" t="str">
            <v/>
          </cell>
          <cell r="BP16" t="str">
            <v/>
          </cell>
          <cell r="BQ16" t="str">
            <v/>
          </cell>
          <cell r="BR16" t="str">
            <v/>
          </cell>
          <cell r="BS16" t="str">
            <v/>
          </cell>
          <cell r="BT16" t="str">
            <v/>
          </cell>
          <cell r="BU16" t="str">
            <v/>
          </cell>
          <cell r="BV16">
            <v>1150</v>
          </cell>
          <cell r="BW16">
            <v>537</v>
          </cell>
          <cell r="BX16">
            <v>0.46695652173913044</v>
          </cell>
          <cell r="BY16" t="str">
            <v xml:space="preserve">Fail in :       Math-Wri               </v>
          </cell>
          <cell r="BZ16" t="str">
            <v>C</v>
          </cell>
          <cell r="CA16">
            <v>28.5</v>
          </cell>
          <cell r="CB16">
            <v>2.4782608695652173</v>
          </cell>
        </row>
        <row r="17">
          <cell r="A17">
            <v>15</v>
          </cell>
          <cell r="B17" t="str">
            <v>Tamanna</v>
          </cell>
          <cell r="F17">
            <v>34</v>
          </cell>
          <cell r="G17">
            <v>13</v>
          </cell>
          <cell r="H17">
            <v>47</v>
          </cell>
          <cell r="I17">
            <v>2</v>
          </cell>
          <cell r="J17">
            <v>28</v>
          </cell>
          <cell r="K17">
            <v>4</v>
          </cell>
          <cell r="L17">
            <v>32</v>
          </cell>
          <cell r="M17">
            <v>0</v>
          </cell>
          <cell r="N17">
            <v>44</v>
          </cell>
          <cell r="O17">
            <v>2</v>
          </cell>
          <cell r="P17">
            <v>46</v>
          </cell>
          <cell r="Q17">
            <v>2</v>
          </cell>
          <cell r="R17">
            <v>27</v>
          </cell>
          <cell r="S17">
            <v>11</v>
          </cell>
          <cell r="T17">
            <v>38</v>
          </cell>
          <cell r="U17">
            <v>1</v>
          </cell>
          <cell r="V17">
            <v>39</v>
          </cell>
          <cell r="W17">
            <v>15</v>
          </cell>
          <cell r="X17">
            <v>54</v>
          </cell>
          <cell r="Y17">
            <v>3</v>
          </cell>
          <cell r="Z17">
            <v>48</v>
          </cell>
          <cell r="AA17">
            <v>18</v>
          </cell>
          <cell r="AB17">
            <v>66</v>
          </cell>
          <cell r="AC17">
            <v>3.5</v>
          </cell>
          <cell r="AD17">
            <v>35</v>
          </cell>
          <cell r="AE17">
            <v>16</v>
          </cell>
          <cell r="AF17">
            <v>51</v>
          </cell>
          <cell r="AG17">
            <v>3</v>
          </cell>
          <cell r="AH17">
            <v>32</v>
          </cell>
          <cell r="AI17">
            <v>15</v>
          </cell>
          <cell r="AJ17">
            <v>47</v>
          </cell>
          <cell r="AK17">
            <v>2</v>
          </cell>
          <cell r="AL17">
            <v>33</v>
          </cell>
          <cell r="AM17">
            <v>15</v>
          </cell>
          <cell r="AN17">
            <v>48</v>
          </cell>
          <cell r="AO17">
            <v>2</v>
          </cell>
          <cell r="AP17">
            <v>32</v>
          </cell>
          <cell r="AQ17">
            <v>10</v>
          </cell>
          <cell r="AR17">
            <v>23</v>
          </cell>
          <cell r="AS17">
            <v>65</v>
          </cell>
          <cell r="AT17">
            <v>3.5</v>
          </cell>
          <cell r="AU17">
            <v>18</v>
          </cell>
          <cell r="AV17">
            <v>25</v>
          </cell>
          <cell r="AW17">
            <v>43</v>
          </cell>
          <cell r="AX17">
            <v>5</v>
          </cell>
          <cell r="AY17" t="str">
            <v/>
          </cell>
          <cell r="AZ17" t="str">
            <v/>
          </cell>
          <cell r="BA17" t="str">
            <v/>
          </cell>
          <cell r="BB17" t="str">
            <v>Bang-2 Mcq</v>
          </cell>
          <cell r="BC17" t="str">
            <v/>
          </cell>
          <cell r="BD17" t="str">
            <v/>
          </cell>
          <cell r="BE17" t="str">
            <v/>
          </cell>
          <cell r="BF17" t="str">
            <v/>
          </cell>
          <cell r="BG17" t="str">
            <v/>
          </cell>
          <cell r="BH17" t="str">
            <v/>
          </cell>
          <cell r="BI17" t="str">
            <v/>
          </cell>
          <cell r="BJ17" t="str">
            <v/>
          </cell>
          <cell r="BK17" t="str">
            <v/>
          </cell>
          <cell r="BL17" t="str">
            <v/>
          </cell>
          <cell r="BM17" t="str">
            <v/>
          </cell>
          <cell r="BN17" t="str">
            <v/>
          </cell>
          <cell r="BO17" t="str">
            <v/>
          </cell>
          <cell r="BP17" t="str">
            <v/>
          </cell>
          <cell r="BQ17" t="str">
            <v/>
          </cell>
          <cell r="BR17" t="str">
            <v/>
          </cell>
          <cell r="BS17" t="str">
            <v/>
          </cell>
          <cell r="BT17" t="str">
            <v/>
          </cell>
          <cell r="BU17" t="str">
            <v/>
          </cell>
          <cell r="BV17">
            <v>1150</v>
          </cell>
          <cell r="BW17">
            <v>581</v>
          </cell>
          <cell r="BX17">
            <v>0.50521739130434784</v>
          </cell>
          <cell r="BY17" t="str">
            <v xml:space="preserve">Fail in :    Bang-2 Mcq                  </v>
          </cell>
          <cell r="BZ17" t="str">
            <v>C</v>
          </cell>
          <cell r="CA17">
            <v>29</v>
          </cell>
          <cell r="CB17">
            <v>2.5217391304347827</v>
          </cell>
        </row>
        <row r="18">
          <cell r="A18">
            <v>16</v>
          </cell>
          <cell r="B18" t="str">
            <v>Sabina</v>
          </cell>
          <cell r="F18">
            <v>26</v>
          </cell>
          <cell r="G18">
            <v>12</v>
          </cell>
          <cell r="H18">
            <v>38</v>
          </cell>
          <cell r="I18">
            <v>1</v>
          </cell>
          <cell r="J18">
            <v>34</v>
          </cell>
          <cell r="K18">
            <v>10</v>
          </cell>
          <cell r="L18">
            <v>44</v>
          </cell>
          <cell r="M18">
            <v>2</v>
          </cell>
          <cell r="N18">
            <v>33</v>
          </cell>
          <cell r="O18">
            <v>1</v>
          </cell>
          <cell r="P18">
            <v>28</v>
          </cell>
          <cell r="Q18">
            <v>0</v>
          </cell>
          <cell r="R18">
            <v>9</v>
          </cell>
          <cell r="S18">
            <v>5</v>
          </cell>
          <cell r="T18">
            <v>14</v>
          </cell>
          <cell r="U18">
            <v>0</v>
          </cell>
          <cell r="V18">
            <v>26</v>
          </cell>
          <cell r="W18">
            <v>10</v>
          </cell>
          <cell r="X18">
            <v>36</v>
          </cell>
          <cell r="Y18">
            <v>1</v>
          </cell>
          <cell r="Z18">
            <v>28</v>
          </cell>
          <cell r="AA18">
            <v>15</v>
          </cell>
          <cell r="AB18">
            <v>43</v>
          </cell>
          <cell r="AC18">
            <v>2</v>
          </cell>
          <cell r="AD18">
            <v>23</v>
          </cell>
          <cell r="AE18">
            <v>13</v>
          </cell>
          <cell r="AF18">
            <v>36</v>
          </cell>
          <cell r="AG18">
            <v>1</v>
          </cell>
          <cell r="AH18">
            <v>23</v>
          </cell>
          <cell r="AI18">
            <v>16</v>
          </cell>
          <cell r="AJ18">
            <v>39</v>
          </cell>
          <cell r="AK18">
            <v>1</v>
          </cell>
          <cell r="AL18">
            <v>27</v>
          </cell>
          <cell r="AM18">
            <v>12</v>
          </cell>
          <cell r="AN18">
            <v>39</v>
          </cell>
          <cell r="AO18">
            <v>1</v>
          </cell>
          <cell r="AP18">
            <v>23</v>
          </cell>
          <cell r="AQ18">
            <v>11</v>
          </cell>
          <cell r="AR18">
            <v>23</v>
          </cell>
          <cell r="AS18">
            <v>57</v>
          </cell>
          <cell r="AT18">
            <v>3</v>
          </cell>
          <cell r="AU18">
            <v>14</v>
          </cell>
          <cell r="AV18">
            <v>20</v>
          </cell>
          <cell r="AW18">
            <v>34</v>
          </cell>
          <cell r="AX18">
            <v>3.5</v>
          </cell>
          <cell r="AY18" t="str">
            <v/>
          </cell>
          <cell r="AZ18" t="str">
            <v/>
          </cell>
          <cell r="BA18" t="str">
            <v/>
          </cell>
          <cell r="BB18" t="str">
            <v/>
          </cell>
          <cell r="BC18" t="str">
            <v/>
          </cell>
          <cell r="BD18" t="str">
            <v>Eng-2</v>
          </cell>
          <cell r="BE18" t="str">
            <v>Math-Wri</v>
          </cell>
          <cell r="BF18" t="str">
            <v>Math-Mcq</v>
          </cell>
          <cell r="BG18" t="str">
            <v/>
          </cell>
          <cell r="BH18" t="str">
            <v/>
          </cell>
          <cell r="BI18" t="str">
            <v/>
          </cell>
          <cell r="BJ18" t="str">
            <v/>
          </cell>
          <cell r="BK18" t="str">
            <v/>
          </cell>
          <cell r="BL18" t="str">
            <v/>
          </cell>
          <cell r="BM18" t="str">
            <v>Gio-Wri</v>
          </cell>
          <cell r="BN18" t="str">
            <v/>
          </cell>
          <cell r="BO18" t="str">
            <v/>
          </cell>
          <cell r="BP18" t="str">
            <v/>
          </cell>
          <cell r="BQ18" t="str">
            <v/>
          </cell>
          <cell r="BR18" t="str">
            <v/>
          </cell>
          <cell r="BS18" t="str">
            <v/>
          </cell>
          <cell r="BT18" t="str">
            <v/>
          </cell>
          <cell r="BU18" t="str">
            <v/>
          </cell>
          <cell r="BV18">
            <v>1150</v>
          </cell>
          <cell r="BW18">
            <v>441</v>
          </cell>
          <cell r="BX18">
            <v>0.38347826086956521</v>
          </cell>
          <cell r="BY18" t="str">
            <v xml:space="preserve">Fail in :      Eng-2 Math-Wri Math-Mcq              </v>
          </cell>
          <cell r="BZ18" t="str">
            <v>D</v>
          </cell>
          <cell r="CA18">
            <v>16.5</v>
          </cell>
          <cell r="CB18">
            <v>1.4347826086956521</v>
          </cell>
        </row>
        <row r="19">
          <cell r="A19">
            <v>17</v>
          </cell>
          <cell r="B19" t="str">
            <v>Israt</v>
          </cell>
          <cell r="F19">
            <v>46</v>
          </cell>
          <cell r="G19">
            <v>18</v>
          </cell>
          <cell r="H19">
            <v>64</v>
          </cell>
          <cell r="I19">
            <v>3.5</v>
          </cell>
          <cell r="J19">
            <v>34</v>
          </cell>
          <cell r="K19">
            <v>10</v>
          </cell>
          <cell r="L19">
            <v>44</v>
          </cell>
          <cell r="M19">
            <v>2</v>
          </cell>
          <cell r="N19">
            <v>37</v>
          </cell>
          <cell r="O19">
            <v>1</v>
          </cell>
          <cell r="P19">
            <v>33</v>
          </cell>
          <cell r="Q19">
            <v>1</v>
          </cell>
          <cell r="R19">
            <v>32</v>
          </cell>
          <cell r="S19">
            <v>12</v>
          </cell>
          <cell r="T19">
            <v>44</v>
          </cell>
          <cell r="U19">
            <v>2</v>
          </cell>
          <cell r="V19">
            <v>31</v>
          </cell>
          <cell r="W19">
            <v>11</v>
          </cell>
          <cell r="X19">
            <v>42</v>
          </cell>
          <cell r="Y19">
            <v>2</v>
          </cell>
          <cell r="Z19">
            <v>50</v>
          </cell>
          <cell r="AA19">
            <v>18</v>
          </cell>
          <cell r="AB19">
            <v>68</v>
          </cell>
          <cell r="AC19">
            <v>3.5</v>
          </cell>
          <cell r="AD19">
            <v>50</v>
          </cell>
          <cell r="AE19">
            <v>16</v>
          </cell>
          <cell r="AF19">
            <v>66</v>
          </cell>
          <cell r="AG19">
            <v>3.5</v>
          </cell>
          <cell r="AH19">
            <v>40</v>
          </cell>
          <cell r="AI19">
            <v>18</v>
          </cell>
          <cell r="AJ19">
            <v>58</v>
          </cell>
          <cell r="AK19">
            <v>3</v>
          </cell>
          <cell r="AL19">
            <v>36</v>
          </cell>
          <cell r="AM19">
            <v>13</v>
          </cell>
          <cell r="AN19">
            <v>49</v>
          </cell>
          <cell r="AO19">
            <v>2</v>
          </cell>
          <cell r="AP19">
            <v>27</v>
          </cell>
          <cell r="AQ19">
            <v>12</v>
          </cell>
          <cell r="AR19">
            <v>23</v>
          </cell>
          <cell r="AS19">
            <v>62</v>
          </cell>
          <cell r="AT19">
            <v>3.5</v>
          </cell>
          <cell r="AU19">
            <v>11</v>
          </cell>
          <cell r="AV19">
            <v>20</v>
          </cell>
          <cell r="AW19">
            <v>31</v>
          </cell>
          <cell r="AX19">
            <v>3.5</v>
          </cell>
          <cell r="AY19" t="str">
            <v/>
          </cell>
          <cell r="AZ19" t="str">
            <v/>
          </cell>
          <cell r="BA19" t="str">
            <v/>
          </cell>
          <cell r="BB19" t="str">
            <v/>
          </cell>
          <cell r="BC19" t="str">
            <v/>
          </cell>
          <cell r="BD19" t="str">
            <v/>
          </cell>
          <cell r="BE19" t="str">
            <v/>
          </cell>
          <cell r="BF19" t="str">
            <v/>
          </cell>
          <cell r="BG19" t="str">
            <v/>
          </cell>
          <cell r="BH19" t="str">
            <v/>
          </cell>
          <cell r="BI19" t="str">
            <v/>
          </cell>
          <cell r="BJ19" t="str">
            <v/>
          </cell>
          <cell r="BK19" t="str">
            <v/>
          </cell>
          <cell r="BL19" t="str">
            <v/>
          </cell>
          <cell r="BM19" t="str">
            <v/>
          </cell>
          <cell r="BN19" t="str">
            <v/>
          </cell>
          <cell r="BO19" t="str">
            <v/>
          </cell>
          <cell r="BP19" t="str">
            <v/>
          </cell>
          <cell r="BQ19" t="str">
            <v/>
          </cell>
          <cell r="BR19" t="str">
            <v/>
          </cell>
          <cell r="BS19" t="str">
            <v/>
          </cell>
          <cell r="BT19" t="str">
            <v/>
          </cell>
          <cell r="BU19" t="str">
            <v/>
          </cell>
          <cell r="BV19">
            <v>1150</v>
          </cell>
          <cell r="BW19">
            <v>598</v>
          </cell>
          <cell r="BX19">
            <v>0.52</v>
          </cell>
          <cell r="BY19" t="str">
            <v>Pass</v>
          </cell>
          <cell r="BZ19" t="str">
            <v>C</v>
          </cell>
          <cell r="CA19">
            <v>30.5</v>
          </cell>
          <cell r="CB19">
            <v>2.652173913043478</v>
          </cell>
        </row>
        <row r="20">
          <cell r="A20">
            <v>18</v>
          </cell>
          <cell r="B20" t="str">
            <v>Marjahan</v>
          </cell>
          <cell r="F20">
            <v>35</v>
          </cell>
          <cell r="G20">
            <v>16</v>
          </cell>
          <cell r="H20">
            <v>51</v>
          </cell>
          <cell r="I20">
            <v>3</v>
          </cell>
          <cell r="J20">
            <v>27</v>
          </cell>
          <cell r="K20">
            <v>12</v>
          </cell>
          <cell r="L20">
            <v>39</v>
          </cell>
          <cell r="M20">
            <v>1</v>
          </cell>
          <cell r="N20">
            <v>43</v>
          </cell>
          <cell r="O20">
            <v>2</v>
          </cell>
          <cell r="P20">
            <v>40</v>
          </cell>
          <cell r="Q20">
            <v>2</v>
          </cell>
          <cell r="R20">
            <v>2</v>
          </cell>
          <cell r="S20">
            <v>13</v>
          </cell>
          <cell r="T20">
            <v>15</v>
          </cell>
          <cell r="U20">
            <v>0</v>
          </cell>
          <cell r="V20">
            <v>27</v>
          </cell>
          <cell r="W20">
            <v>18</v>
          </cell>
          <cell r="X20">
            <v>45</v>
          </cell>
          <cell r="Y20">
            <v>2</v>
          </cell>
          <cell r="Z20">
            <v>24</v>
          </cell>
          <cell r="AA20">
            <v>18</v>
          </cell>
          <cell r="AB20">
            <v>42</v>
          </cell>
          <cell r="AC20">
            <v>2</v>
          </cell>
          <cell r="AD20">
            <v>30</v>
          </cell>
          <cell r="AE20">
            <v>17</v>
          </cell>
          <cell r="AF20">
            <v>47</v>
          </cell>
          <cell r="AG20">
            <v>2</v>
          </cell>
          <cell r="AH20">
            <v>24</v>
          </cell>
          <cell r="AI20">
            <v>13</v>
          </cell>
          <cell r="AJ20">
            <v>37</v>
          </cell>
          <cell r="AK20">
            <v>1</v>
          </cell>
          <cell r="AL20">
            <v>31</v>
          </cell>
          <cell r="AM20">
            <v>14</v>
          </cell>
          <cell r="AN20">
            <v>45</v>
          </cell>
          <cell r="AO20">
            <v>2</v>
          </cell>
          <cell r="AP20">
            <v>23</v>
          </cell>
          <cell r="AQ20">
            <v>11</v>
          </cell>
          <cell r="AR20">
            <v>23</v>
          </cell>
          <cell r="AS20">
            <v>57</v>
          </cell>
          <cell r="AT20">
            <v>3</v>
          </cell>
          <cell r="AU20">
            <v>16</v>
          </cell>
          <cell r="AV20">
            <v>25</v>
          </cell>
          <cell r="AW20">
            <v>41</v>
          </cell>
          <cell r="AX20">
            <v>5</v>
          </cell>
          <cell r="AY20" t="str">
            <v/>
          </cell>
          <cell r="AZ20" t="str">
            <v/>
          </cell>
          <cell r="BA20" t="str">
            <v/>
          </cell>
          <cell r="BB20" t="str">
            <v/>
          </cell>
          <cell r="BC20" t="str">
            <v/>
          </cell>
          <cell r="BD20" t="str">
            <v/>
          </cell>
          <cell r="BE20" t="str">
            <v>Math-Wri</v>
          </cell>
          <cell r="BF20" t="str">
            <v/>
          </cell>
          <cell r="BG20" t="str">
            <v/>
          </cell>
          <cell r="BH20" t="str">
            <v/>
          </cell>
          <cell r="BI20" t="str">
            <v/>
          </cell>
          <cell r="BJ20" t="str">
            <v/>
          </cell>
          <cell r="BK20" t="str">
            <v/>
          </cell>
          <cell r="BL20" t="str">
            <v/>
          </cell>
          <cell r="BM20" t="str">
            <v>Gio-Wri</v>
          </cell>
          <cell r="BN20" t="str">
            <v/>
          </cell>
          <cell r="BO20" t="str">
            <v/>
          </cell>
          <cell r="BP20" t="str">
            <v/>
          </cell>
          <cell r="BQ20" t="str">
            <v/>
          </cell>
          <cell r="BR20" t="str">
            <v/>
          </cell>
          <cell r="BS20" t="str">
            <v/>
          </cell>
          <cell r="BT20" t="str">
            <v/>
          </cell>
          <cell r="BU20" t="str">
            <v/>
          </cell>
          <cell r="BV20">
            <v>1150</v>
          </cell>
          <cell r="BW20">
            <v>502</v>
          </cell>
          <cell r="BX20">
            <v>0.43652173913043479</v>
          </cell>
          <cell r="BY20" t="str">
            <v xml:space="preserve">Fail in :       Math-Wri               </v>
          </cell>
          <cell r="BZ20" t="str">
            <v>C</v>
          </cell>
          <cell r="CA20">
            <v>25</v>
          </cell>
          <cell r="CB20">
            <v>2.1739130434782608</v>
          </cell>
        </row>
        <row r="21">
          <cell r="A21">
            <v>19</v>
          </cell>
          <cell r="B21" t="str">
            <v>Fatema</v>
          </cell>
          <cell r="F21">
            <v>38</v>
          </cell>
          <cell r="G21">
            <v>17</v>
          </cell>
          <cell r="H21">
            <v>55</v>
          </cell>
          <cell r="I21">
            <v>3</v>
          </cell>
          <cell r="J21">
            <v>36</v>
          </cell>
          <cell r="K21">
            <v>11</v>
          </cell>
          <cell r="L21">
            <v>47</v>
          </cell>
          <cell r="M21">
            <v>2</v>
          </cell>
          <cell r="N21">
            <v>44</v>
          </cell>
          <cell r="O21">
            <v>2</v>
          </cell>
          <cell r="P21">
            <v>34</v>
          </cell>
          <cell r="Q21">
            <v>1</v>
          </cell>
          <cell r="R21">
            <v>9</v>
          </cell>
          <cell r="S21">
            <v>12</v>
          </cell>
          <cell r="T21">
            <v>21</v>
          </cell>
          <cell r="U21">
            <v>0</v>
          </cell>
          <cell r="V21">
            <v>32</v>
          </cell>
          <cell r="W21">
            <v>15</v>
          </cell>
          <cell r="X21">
            <v>47</v>
          </cell>
          <cell r="Y21">
            <v>2</v>
          </cell>
          <cell r="Z21">
            <v>31</v>
          </cell>
          <cell r="AA21">
            <v>15</v>
          </cell>
          <cell r="AB21">
            <v>46</v>
          </cell>
          <cell r="AC21">
            <v>2</v>
          </cell>
          <cell r="AD21">
            <v>24</v>
          </cell>
          <cell r="AE21">
            <v>13</v>
          </cell>
          <cell r="AF21">
            <v>37</v>
          </cell>
          <cell r="AG21">
            <v>1</v>
          </cell>
          <cell r="AH21">
            <v>24</v>
          </cell>
          <cell r="AI21">
            <v>16</v>
          </cell>
          <cell r="AJ21">
            <v>40</v>
          </cell>
          <cell r="AK21">
            <v>2</v>
          </cell>
          <cell r="AL21">
            <v>30</v>
          </cell>
          <cell r="AM21">
            <v>10</v>
          </cell>
          <cell r="AN21">
            <v>40</v>
          </cell>
          <cell r="AO21">
            <v>2</v>
          </cell>
          <cell r="AP21">
            <v>25</v>
          </cell>
          <cell r="AQ21">
            <v>13</v>
          </cell>
          <cell r="AR21">
            <v>23</v>
          </cell>
          <cell r="AS21">
            <v>61</v>
          </cell>
          <cell r="AT21">
            <v>3.5</v>
          </cell>
          <cell r="AU21">
            <v>12</v>
          </cell>
          <cell r="AV21">
            <v>20</v>
          </cell>
          <cell r="AW21">
            <v>32</v>
          </cell>
          <cell r="AX21">
            <v>3.5</v>
          </cell>
          <cell r="AY21" t="str">
            <v/>
          </cell>
          <cell r="AZ21" t="str">
            <v/>
          </cell>
          <cell r="BA21" t="str">
            <v/>
          </cell>
          <cell r="BB21" t="str">
            <v/>
          </cell>
          <cell r="BC21" t="str">
            <v/>
          </cell>
          <cell r="BD21" t="str">
            <v/>
          </cell>
          <cell r="BE21" t="str">
            <v>Math-Wri</v>
          </cell>
          <cell r="BF21" t="str">
            <v/>
          </cell>
          <cell r="BG21" t="str">
            <v/>
          </cell>
          <cell r="BH21" t="str">
            <v/>
          </cell>
          <cell r="BI21" t="str">
            <v/>
          </cell>
          <cell r="BJ21" t="str">
            <v/>
          </cell>
          <cell r="BK21" t="str">
            <v/>
          </cell>
          <cell r="BL21" t="str">
            <v/>
          </cell>
          <cell r="BM21" t="str">
            <v>Gio-Wri</v>
          </cell>
          <cell r="BN21" t="str">
            <v/>
          </cell>
          <cell r="BO21" t="str">
            <v/>
          </cell>
          <cell r="BP21" t="str">
            <v/>
          </cell>
          <cell r="BQ21" t="str">
            <v/>
          </cell>
          <cell r="BR21" t="str">
            <v/>
          </cell>
          <cell r="BS21" t="str">
            <v/>
          </cell>
          <cell r="BT21" t="str">
            <v/>
          </cell>
          <cell r="BU21" t="str">
            <v/>
          </cell>
          <cell r="BV21">
            <v>1150</v>
          </cell>
          <cell r="BW21">
            <v>504</v>
          </cell>
          <cell r="BX21">
            <v>0.43826086956521737</v>
          </cell>
          <cell r="BY21" t="str">
            <v xml:space="preserve">Fail in :       Math-Wri               </v>
          </cell>
          <cell r="BZ21" t="str">
            <v>C</v>
          </cell>
          <cell r="CA21">
            <v>24</v>
          </cell>
          <cell r="CB21">
            <v>2.0869565217391304</v>
          </cell>
        </row>
        <row r="22">
          <cell r="A22">
            <v>20</v>
          </cell>
          <cell r="B22" t="str">
            <v>Maimuna</v>
          </cell>
          <cell r="F22">
            <v>42</v>
          </cell>
          <cell r="G22">
            <v>17</v>
          </cell>
          <cell r="H22">
            <v>59</v>
          </cell>
          <cell r="I22">
            <v>3</v>
          </cell>
          <cell r="J22">
            <v>34</v>
          </cell>
          <cell r="K22">
            <v>10</v>
          </cell>
          <cell r="L22">
            <v>44</v>
          </cell>
          <cell r="M22">
            <v>2</v>
          </cell>
          <cell r="N22">
            <v>39</v>
          </cell>
          <cell r="O22">
            <v>1</v>
          </cell>
          <cell r="P22">
            <v>33</v>
          </cell>
          <cell r="Q22">
            <v>1</v>
          </cell>
          <cell r="R22">
            <v>7</v>
          </cell>
          <cell r="S22">
            <v>10</v>
          </cell>
          <cell r="T22">
            <v>17</v>
          </cell>
          <cell r="U22">
            <v>0</v>
          </cell>
          <cell r="V22">
            <v>35</v>
          </cell>
          <cell r="W22">
            <v>18</v>
          </cell>
          <cell r="X22">
            <v>53</v>
          </cell>
          <cell r="Y22">
            <v>3</v>
          </cell>
          <cell r="Z22">
            <v>40</v>
          </cell>
          <cell r="AA22">
            <v>19</v>
          </cell>
          <cell r="AB22">
            <v>59</v>
          </cell>
          <cell r="AC22">
            <v>3</v>
          </cell>
          <cell r="AD22">
            <v>35</v>
          </cell>
          <cell r="AE22">
            <v>12</v>
          </cell>
          <cell r="AF22">
            <v>47</v>
          </cell>
          <cell r="AG22">
            <v>2</v>
          </cell>
          <cell r="AH22">
            <v>26</v>
          </cell>
          <cell r="AI22">
            <v>11</v>
          </cell>
          <cell r="AJ22">
            <v>37</v>
          </cell>
          <cell r="AK22">
            <v>1</v>
          </cell>
          <cell r="AL22">
            <v>27</v>
          </cell>
          <cell r="AM22">
            <v>14</v>
          </cell>
          <cell r="AN22">
            <v>41</v>
          </cell>
          <cell r="AO22">
            <v>2</v>
          </cell>
          <cell r="AP22">
            <v>30</v>
          </cell>
          <cell r="AQ22">
            <v>9</v>
          </cell>
          <cell r="AR22">
            <v>23</v>
          </cell>
          <cell r="AS22">
            <v>62</v>
          </cell>
          <cell r="AT22">
            <v>3.5</v>
          </cell>
          <cell r="AU22">
            <v>12</v>
          </cell>
          <cell r="AV22">
            <v>20</v>
          </cell>
          <cell r="AW22">
            <v>32</v>
          </cell>
          <cell r="AX22">
            <v>3.5</v>
          </cell>
          <cell r="AY22" t="str">
            <v/>
          </cell>
          <cell r="AZ22" t="str">
            <v/>
          </cell>
          <cell r="BA22" t="str">
            <v/>
          </cell>
          <cell r="BB22" t="str">
            <v/>
          </cell>
          <cell r="BC22" t="str">
            <v/>
          </cell>
          <cell r="BD22" t="str">
            <v/>
          </cell>
          <cell r="BE22" t="str">
            <v>Math-Wri</v>
          </cell>
          <cell r="BF22" t="str">
            <v/>
          </cell>
          <cell r="BG22" t="str">
            <v/>
          </cell>
          <cell r="BH22" t="str">
            <v/>
          </cell>
          <cell r="BI22" t="str">
            <v/>
          </cell>
          <cell r="BJ22" t="str">
            <v/>
          </cell>
          <cell r="BK22" t="str">
            <v/>
          </cell>
          <cell r="BL22" t="str">
            <v/>
          </cell>
          <cell r="BM22" t="str">
            <v>Gio-Wri</v>
          </cell>
          <cell r="BN22" t="str">
            <v/>
          </cell>
          <cell r="BO22" t="str">
            <v/>
          </cell>
          <cell r="BP22" t="str">
            <v/>
          </cell>
          <cell r="BQ22" t="str">
            <v/>
          </cell>
          <cell r="BR22" t="str">
            <v/>
          </cell>
          <cell r="BS22" t="str">
            <v/>
          </cell>
          <cell r="BT22" t="str">
            <v/>
          </cell>
          <cell r="BU22" t="str">
            <v/>
          </cell>
          <cell r="BV22">
            <v>1150</v>
          </cell>
          <cell r="BW22">
            <v>523</v>
          </cell>
          <cell r="BX22">
            <v>0.45478260869565218</v>
          </cell>
          <cell r="BY22" t="str">
            <v xml:space="preserve">Fail in :       Math-Wri               </v>
          </cell>
          <cell r="BZ22" t="str">
            <v>C</v>
          </cell>
          <cell r="CA22">
            <v>25</v>
          </cell>
          <cell r="CB22">
            <v>2.1739130434782608</v>
          </cell>
        </row>
        <row r="23">
          <cell r="A23">
            <v>21</v>
          </cell>
          <cell r="B23" t="str">
            <v>Sathi</v>
          </cell>
          <cell r="F23">
            <v>41</v>
          </cell>
          <cell r="G23">
            <v>14</v>
          </cell>
          <cell r="H23">
            <v>55</v>
          </cell>
          <cell r="I23">
            <v>3</v>
          </cell>
          <cell r="J23">
            <v>35</v>
          </cell>
          <cell r="K23">
            <v>15</v>
          </cell>
          <cell r="L23">
            <v>50</v>
          </cell>
          <cell r="M23">
            <v>3</v>
          </cell>
          <cell r="N23">
            <v>54</v>
          </cell>
          <cell r="O23">
            <v>3</v>
          </cell>
          <cell r="P23">
            <v>42</v>
          </cell>
          <cell r="Q23">
            <v>2</v>
          </cell>
          <cell r="R23">
            <v>33</v>
          </cell>
          <cell r="S23">
            <v>10</v>
          </cell>
          <cell r="T23">
            <v>43</v>
          </cell>
          <cell r="U23">
            <v>2</v>
          </cell>
          <cell r="V23">
            <v>34</v>
          </cell>
          <cell r="W23">
            <v>10</v>
          </cell>
          <cell r="X23">
            <v>44</v>
          </cell>
          <cell r="Y23">
            <v>2</v>
          </cell>
          <cell r="Z23">
            <v>34</v>
          </cell>
          <cell r="AA23">
            <v>15</v>
          </cell>
          <cell r="AB23">
            <v>49</v>
          </cell>
          <cell r="AC23">
            <v>2</v>
          </cell>
          <cell r="AD23">
            <v>27</v>
          </cell>
          <cell r="AE23">
            <v>11</v>
          </cell>
          <cell r="AF23">
            <v>38</v>
          </cell>
          <cell r="AG23">
            <v>1</v>
          </cell>
          <cell r="AH23">
            <v>27</v>
          </cell>
          <cell r="AI23">
            <v>11</v>
          </cell>
          <cell r="AJ23">
            <v>38</v>
          </cell>
          <cell r="AK23">
            <v>1</v>
          </cell>
          <cell r="AL23">
            <v>38</v>
          </cell>
          <cell r="AM23">
            <v>17</v>
          </cell>
          <cell r="AN23">
            <v>55</v>
          </cell>
          <cell r="AO23">
            <v>3</v>
          </cell>
          <cell r="AP23">
            <v>36</v>
          </cell>
          <cell r="AQ23">
            <v>10</v>
          </cell>
          <cell r="AR23">
            <v>23</v>
          </cell>
          <cell r="AS23">
            <v>69</v>
          </cell>
          <cell r="AT23">
            <v>3.5</v>
          </cell>
          <cell r="AU23">
            <v>16</v>
          </cell>
          <cell r="AV23">
            <v>25</v>
          </cell>
          <cell r="AW23">
            <v>41</v>
          </cell>
          <cell r="AX23">
            <v>5</v>
          </cell>
          <cell r="AY23" t="str">
            <v/>
          </cell>
          <cell r="AZ23" t="str">
            <v/>
          </cell>
          <cell r="BA23" t="str">
            <v/>
          </cell>
          <cell r="BB23" t="str">
            <v/>
          </cell>
          <cell r="BC23" t="str">
            <v/>
          </cell>
          <cell r="BD23" t="str">
            <v/>
          </cell>
          <cell r="BE23" t="str">
            <v/>
          </cell>
          <cell r="BF23" t="str">
            <v/>
          </cell>
          <cell r="BG23" t="str">
            <v/>
          </cell>
          <cell r="BH23" t="str">
            <v/>
          </cell>
          <cell r="BI23" t="str">
            <v/>
          </cell>
          <cell r="BJ23" t="str">
            <v/>
          </cell>
          <cell r="BK23" t="str">
            <v/>
          </cell>
          <cell r="BL23" t="str">
            <v/>
          </cell>
          <cell r="BM23" t="str">
            <v>Gio-Wri</v>
          </cell>
          <cell r="BN23" t="str">
            <v/>
          </cell>
          <cell r="BO23" t="str">
            <v/>
          </cell>
          <cell r="BP23" t="str">
            <v/>
          </cell>
          <cell r="BQ23" t="str">
            <v/>
          </cell>
          <cell r="BR23" t="str">
            <v/>
          </cell>
          <cell r="BS23" t="str">
            <v/>
          </cell>
          <cell r="BT23" t="str">
            <v/>
          </cell>
          <cell r="BU23" t="str">
            <v/>
          </cell>
          <cell r="BV23">
            <v>1150</v>
          </cell>
          <cell r="BW23">
            <v>578</v>
          </cell>
          <cell r="BX23">
            <v>0.50260869565217392</v>
          </cell>
          <cell r="BY23" t="str">
            <v>Pass</v>
          </cell>
          <cell r="BZ23" t="str">
            <v>C</v>
          </cell>
          <cell r="CA23">
            <v>30.5</v>
          </cell>
          <cell r="CB23">
            <v>2.652173913043478</v>
          </cell>
        </row>
        <row r="24">
          <cell r="A24">
            <v>22</v>
          </cell>
          <cell r="B24" t="str">
            <v>Suriya</v>
          </cell>
          <cell r="F24">
            <v>41</v>
          </cell>
          <cell r="G24">
            <v>16</v>
          </cell>
          <cell r="H24">
            <v>57</v>
          </cell>
          <cell r="I24">
            <v>3</v>
          </cell>
          <cell r="J24">
            <v>35</v>
          </cell>
          <cell r="K24">
            <v>18</v>
          </cell>
          <cell r="L24">
            <v>53</v>
          </cell>
          <cell r="M24">
            <v>3</v>
          </cell>
          <cell r="N24">
            <v>33</v>
          </cell>
          <cell r="O24">
            <v>1</v>
          </cell>
          <cell r="P24">
            <v>30</v>
          </cell>
          <cell r="Q24">
            <v>0</v>
          </cell>
          <cell r="R24">
            <v>10</v>
          </cell>
          <cell r="S24">
            <v>14</v>
          </cell>
          <cell r="T24">
            <v>24</v>
          </cell>
          <cell r="U24">
            <v>0</v>
          </cell>
          <cell r="V24">
            <v>28</v>
          </cell>
          <cell r="W24">
            <v>10</v>
          </cell>
          <cell r="X24">
            <v>38</v>
          </cell>
          <cell r="Y24">
            <v>1</v>
          </cell>
          <cell r="Z24">
            <v>30</v>
          </cell>
          <cell r="AA24">
            <v>12</v>
          </cell>
          <cell r="AB24">
            <v>42</v>
          </cell>
          <cell r="AC24">
            <v>2</v>
          </cell>
          <cell r="AD24">
            <v>36</v>
          </cell>
          <cell r="AE24">
            <v>11</v>
          </cell>
          <cell r="AF24">
            <v>47</v>
          </cell>
          <cell r="AG24">
            <v>2</v>
          </cell>
          <cell r="AH24">
            <v>28</v>
          </cell>
          <cell r="AI24">
            <v>10</v>
          </cell>
          <cell r="AJ24">
            <v>38</v>
          </cell>
          <cell r="AK24">
            <v>1</v>
          </cell>
          <cell r="AL24">
            <v>33</v>
          </cell>
          <cell r="AM24">
            <v>13</v>
          </cell>
          <cell r="AN24">
            <v>46</v>
          </cell>
          <cell r="AO24">
            <v>2</v>
          </cell>
          <cell r="AP24">
            <v>29</v>
          </cell>
          <cell r="AQ24">
            <v>11</v>
          </cell>
          <cell r="AR24">
            <v>23</v>
          </cell>
          <cell r="AS24">
            <v>63</v>
          </cell>
          <cell r="AT24">
            <v>3.5</v>
          </cell>
          <cell r="AU24">
            <v>11</v>
          </cell>
          <cell r="AV24">
            <v>20</v>
          </cell>
          <cell r="AW24">
            <v>31</v>
          </cell>
          <cell r="AX24">
            <v>3.5</v>
          </cell>
          <cell r="AY24" t="str">
            <v/>
          </cell>
          <cell r="AZ24" t="str">
            <v/>
          </cell>
          <cell r="BA24" t="str">
            <v/>
          </cell>
          <cell r="BB24" t="str">
            <v/>
          </cell>
          <cell r="BC24" t="str">
            <v/>
          </cell>
          <cell r="BD24" t="str">
            <v>Eng-2</v>
          </cell>
          <cell r="BE24" t="str">
            <v>Math-Wri</v>
          </cell>
          <cell r="BF24" t="str">
            <v/>
          </cell>
          <cell r="BG24" t="str">
            <v/>
          </cell>
          <cell r="BH24" t="str">
            <v/>
          </cell>
          <cell r="BI24" t="str">
            <v/>
          </cell>
          <cell r="BJ24" t="str">
            <v/>
          </cell>
          <cell r="BK24" t="str">
            <v/>
          </cell>
          <cell r="BL24" t="str">
            <v/>
          </cell>
          <cell r="BM24" t="str">
            <v>Gio-Wri</v>
          </cell>
          <cell r="BN24" t="str">
            <v/>
          </cell>
          <cell r="BO24" t="str">
            <v/>
          </cell>
          <cell r="BP24" t="str">
            <v/>
          </cell>
          <cell r="BQ24" t="str">
            <v/>
          </cell>
          <cell r="BR24" t="str">
            <v/>
          </cell>
          <cell r="BS24" t="str">
            <v/>
          </cell>
          <cell r="BT24" t="str">
            <v/>
          </cell>
          <cell r="BU24" t="str">
            <v/>
          </cell>
          <cell r="BV24">
            <v>1150</v>
          </cell>
          <cell r="BW24">
            <v>502</v>
          </cell>
          <cell r="BX24">
            <v>0.43652173913043479</v>
          </cell>
          <cell r="BY24" t="str">
            <v xml:space="preserve">Fail in :      Eng-2 Math-Wri               </v>
          </cell>
          <cell r="BZ24" t="str">
            <v>D</v>
          </cell>
          <cell r="CA24">
            <v>22</v>
          </cell>
          <cell r="CB24">
            <v>1.9130434782608696</v>
          </cell>
        </row>
        <row r="25">
          <cell r="A25">
            <v>23</v>
          </cell>
          <cell r="B25" t="str">
            <v>Rahela</v>
          </cell>
          <cell r="F25">
            <v>40</v>
          </cell>
          <cell r="G25">
            <v>12</v>
          </cell>
          <cell r="H25">
            <v>52</v>
          </cell>
          <cell r="I25">
            <v>3</v>
          </cell>
          <cell r="J25">
            <v>33</v>
          </cell>
          <cell r="K25">
            <v>12</v>
          </cell>
          <cell r="L25">
            <v>45</v>
          </cell>
          <cell r="M25">
            <v>2</v>
          </cell>
          <cell r="N25">
            <v>27</v>
          </cell>
          <cell r="O25">
            <v>0</v>
          </cell>
          <cell r="P25">
            <v>22</v>
          </cell>
          <cell r="Q25">
            <v>0</v>
          </cell>
          <cell r="R25">
            <v>23</v>
          </cell>
          <cell r="S25">
            <v>11</v>
          </cell>
          <cell r="T25">
            <v>34</v>
          </cell>
          <cell r="U25">
            <v>1</v>
          </cell>
          <cell r="V25">
            <v>36</v>
          </cell>
          <cell r="W25">
            <v>11</v>
          </cell>
          <cell r="X25">
            <v>47</v>
          </cell>
          <cell r="Y25">
            <v>2</v>
          </cell>
          <cell r="Z25">
            <v>40</v>
          </cell>
          <cell r="AA25">
            <v>20</v>
          </cell>
          <cell r="AB25">
            <v>60</v>
          </cell>
          <cell r="AC25">
            <v>3.5</v>
          </cell>
          <cell r="AD25">
            <v>32</v>
          </cell>
          <cell r="AE25">
            <v>10</v>
          </cell>
          <cell r="AF25">
            <v>42</v>
          </cell>
          <cell r="AG25">
            <v>2</v>
          </cell>
          <cell r="AH25">
            <v>25</v>
          </cell>
          <cell r="AI25">
            <v>18</v>
          </cell>
          <cell r="AJ25">
            <v>43</v>
          </cell>
          <cell r="AK25">
            <v>2</v>
          </cell>
          <cell r="AL25">
            <v>34</v>
          </cell>
          <cell r="AM25">
            <v>16</v>
          </cell>
          <cell r="AN25">
            <v>50</v>
          </cell>
          <cell r="AO25">
            <v>3</v>
          </cell>
          <cell r="AP25">
            <v>24</v>
          </cell>
          <cell r="AQ25">
            <v>8</v>
          </cell>
          <cell r="AR25">
            <v>23</v>
          </cell>
          <cell r="AS25">
            <v>55</v>
          </cell>
          <cell r="AT25">
            <v>3</v>
          </cell>
          <cell r="AU25">
            <v>15</v>
          </cell>
          <cell r="AV25">
            <v>20</v>
          </cell>
          <cell r="AW25">
            <v>35</v>
          </cell>
          <cell r="AX25">
            <v>4</v>
          </cell>
          <cell r="AY25" t="str">
            <v/>
          </cell>
          <cell r="AZ25" t="str">
            <v/>
          </cell>
          <cell r="BA25" t="str">
            <v/>
          </cell>
          <cell r="BB25" t="str">
            <v/>
          </cell>
          <cell r="BC25" t="str">
            <v>Eng-1</v>
          </cell>
          <cell r="BD25" t="str">
            <v>Eng-2</v>
          </cell>
          <cell r="BE25" t="str">
            <v/>
          </cell>
          <cell r="BF25" t="str">
            <v/>
          </cell>
          <cell r="BG25" t="str">
            <v/>
          </cell>
          <cell r="BH25" t="str">
            <v/>
          </cell>
          <cell r="BI25" t="str">
            <v/>
          </cell>
          <cell r="BJ25" t="str">
            <v/>
          </cell>
          <cell r="BK25" t="str">
            <v/>
          </cell>
          <cell r="BL25" t="str">
            <v/>
          </cell>
          <cell r="BM25" t="str">
            <v>Gio-Wri</v>
          </cell>
          <cell r="BN25" t="str">
            <v/>
          </cell>
          <cell r="BO25" t="str">
            <v/>
          </cell>
          <cell r="BP25" t="str">
            <v/>
          </cell>
          <cell r="BQ25" t="str">
            <v/>
          </cell>
          <cell r="BR25" t="str">
            <v/>
          </cell>
          <cell r="BS25" t="str">
            <v/>
          </cell>
          <cell r="BT25" t="str">
            <v/>
          </cell>
          <cell r="BU25" t="str">
            <v/>
          </cell>
          <cell r="BV25">
            <v>1150</v>
          </cell>
          <cell r="BW25">
            <v>512</v>
          </cell>
          <cell r="BX25">
            <v>0.44521739130434784</v>
          </cell>
          <cell r="BY25" t="str">
            <v xml:space="preserve">Fail in :     Eng-1 Eng-2                </v>
          </cell>
          <cell r="BZ25" t="str">
            <v>C</v>
          </cell>
          <cell r="CA25">
            <v>25.5</v>
          </cell>
          <cell r="CB25">
            <v>2.2173913043478262</v>
          </cell>
        </row>
        <row r="26">
          <cell r="A26">
            <v>24</v>
          </cell>
          <cell r="B26" t="str">
            <v>Rojina</v>
          </cell>
          <cell r="F26">
            <v>41</v>
          </cell>
          <cell r="G26">
            <v>12</v>
          </cell>
          <cell r="H26">
            <v>53</v>
          </cell>
          <cell r="I26">
            <v>3</v>
          </cell>
          <cell r="J26">
            <v>41</v>
          </cell>
          <cell r="K26">
            <v>6</v>
          </cell>
          <cell r="L26">
            <v>47</v>
          </cell>
          <cell r="M26">
            <v>2</v>
          </cell>
          <cell r="N26">
            <v>29</v>
          </cell>
          <cell r="O26">
            <v>0</v>
          </cell>
          <cell r="P26">
            <v>25</v>
          </cell>
          <cell r="Q26">
            <v>0</v>
          </cell>
          <cell r="R26">
            <v>9</v>
          </cell>
          <cell r="S26">
            <v>16</v>
          </cell>
          <cell r="T26">
            <v>25</v>
          </cell>
          <cell r="U26">
            <v>0</v>
          </cell>
          <cell r="V26">
            <v>35</v>
          </cell>
          <cell r="W26">
            <v>14</v>
          </cell>
          <cell r="X26">
            <v>49</v>
          </cell>
          <cell r="Y26">
            <v>2</v>
          </cell>
          <cell r="Z26">
            <v>31</v>
          </cell>
          <cell r="AA26">
            <v>15</v>
          </cell>
          <cell r="AB26">
            <v>46</v>
          </cell>
          <cell r="AC26">
            <v>2</v>
          </cell>
          <cell r="AD26">
            <v>27</v>
          </cell>
          <cell r="AE26">
            <v>15</v>
          </cell>
          <cell r="AF26">
            <v>42</v>
          </cell>
          <cell r="AG26">
            <v>2</v>
          </cell>
          <cell r="AH26">
            <v>25</v>
          </cell>
          <cell r="AI26">
            <v>19</v>
          </cell>
          <cell r="AJ26">
            <v>44</v>
          </cell>
          <cell r="AK26">
            <v>2</v>
          </cell>
          <cell r="AL26">
            <v>36</v>
          </cell>
          <cell r="AM26">
            <v>10</v>
          </cell>
          <cell r="AN26">
            <v>46</v>
          </cell>
          <cell r="AO26">
            <v>2</v>
          </cell>
          <cell r="AP26">
            <v>29</v>
          </cell>
          <cell r="AQ26">
            <v>11</v>
          </cell>
          <cell r="AR26">
            <v>23</v>
          </cell>
          <cell r="AS26">
            <v>63</v>
          </cell>
          <cell r="AT26">
            <v>3.5</v>
          </cell>
          <cell r="AU26">
            <v>15</v>
          </cell>
          <cell r="AV26">
            <v>20</v>
          </cell>
          <cell r="AW26">
            <v>35</v>
          </cell>
          <cell r="AX26">
            <v>4</v>
          </cell>
          <cell r="AY26" t="str">
            <v/>
          </cell>
          <cell r="AZ26" t="str">
            <v/>
          </cell>
          <cell r="BA26" t="str">
            <v/>
          </cell>
          <cell r="BB26" t="str">
            <v>Bang-2 Mcq</v>
          </cell>
          <cell r="BC26" t="str">
            <v>Eng-1</v>
          </cell>
          <cell r="BD26" t="str">
            <v>Eng-2</v>
          </cell>
          <cell r="BE26" t="str">
            <v>Math-Wri</v>
          </cell>
          <cell r="BF26" t="str">
            <v/>
          </cell>
          <cell r="BG26" t="str">
            <v/>
          </cell>
          <cell r="BH26" t="str">
            <v/>
          </cell>
          <cell r="BI26" t="str">
            <v/>
          </cell>
          <cell r="BJ26" t="str">
            <v/>
          </cell>
          <cell r="BK26" t="str">
            <v/>
          </cell>
          <cell r="BL26" t="str">
            <v/>
          </cell>
          <cell r="BM26" t="str">
            <v>Gio-Wri</v>
          </cell>
          <cell r="BN26" t="str">
            <v/>
          </cell>
          <cell r="BO26" t="str">
            <v/>
          </cell>
          <cell r="BP26" t="str">
            <v/>
          </cell>
          <cell r="BQ26" t="str">
            <v/>
          </cell>
          <cell r="BR26" t="str">
            <v/>
          </cell>
          <cell r="BS26" t="str">
            <v/>
          </cell>
          <cell r="BT26" t="str">
            <v/>
          </cell>
          <cell r="BU26" t="str">
            <v/>
          </cell>
          <cell r="BV26">
            <v>1150</v>
          </cell>
          <cell r="BW26">
            <v>504</v>
          </cell>
          <cell r="BX26">
            <v>0.43826086956521737</v>
          </cell>
          <cell r="BY26" t="str">
            <v xml:space="preserve">Fail in :    Bang-2 Mcq Eng-1 Eng-2 Math-Wri               </v>
          </cell>
          <cell r="BZ26" t="str">
            <v>D</v>
          </cell>
          <cell r="CA26">
            <v>22.5</v>
          </cell>
          <cell r="CB26">
            <v>1.9565217391304348</v>
          </cell>
        </row>
        <row r="27">
          <cell r="A27">
            <v>25</v>
          </cell>
          <cell r="B27" t="str">
            <v>Fatema</v>
          </cell>
          <cell r="F27">
            <v>35</v>
          </cell>
          <cell r="G27">
            <v>17</v>
          </cell>
          <cell r="H27">
            <v>52</v>
          </cell>
          <cell r="I27">
            <v>3</v>
          </cell>
          <cell r="J27">
            <v>35</v>
          </cell>
          <cell r="K27">
            <v>10</v>
          </cell>
          <cell r="L27">
            <v>45</v>
          </cell>
          <cell r="M27">
            <v>2</v>
          </cell>
          <cell r="N27">
            <v>35</v>
          </cell>
          <cell r="O27">
            <v>1</v>
          </cell>
          <cell r="P27">
            <v>33</v>
          </cell>
          <cell r="Q27">
            <v>1</v>
          </cell>
          <cell r="R27">
            <v>17</v>
          </cell>
          <cell r="S27">
            <v>12</v>
          </cell>
          <cell r="T27">
            <v>29</v>
          </cell>
          <cell r="U27">
            <v>0</v>
          </cell>
          <cell r="V27">
            <v>42</v>
          </cell>
          <cell r="W27">
            <v>18</v>
          </cell>
          <cell r="X27">
            <v>60</v>
          </cell>
          <cell r="Y27">
            <v>3.5</v>
          </cell>
          <cell r="Z27">
            <v>34</v>
          </cell>
          <cell r="AA27">
            <v>20</v>
          </cell>
          <cell r="AB27">
            <v>54</v>
          </cell>
          <cell r="AC27">
            <v>3</v>
          </cell>
          <cell r="AD27">
            <v>26</v>
          </cell>
          <cell r="AE27">
            <v>13</v>
          </cell>
          <cell r="AF27">
            <v>39</v>
          </cell>
          <cell r="AG27">
            <v>1</v>
          </cell>
          <cell r="AH27">
            <v>30</v>
          </cell>
          <cell r="AI27">
            <v>16</v>
          </cell>
          <cell r="AJ27">
            <v>46</v>
          </cell>
          <cell r="AK27">
            <v>2</v>
          </cell>
          <cell r="AL27">
            <v>30</v>
          </cell>
          <cell r="AM27">
            <v>17</v>
          </cell>
          <cell r="AN27">
            <v>47</v>
          </cell>
          <cell r="AO27">
            <v>2</v>
          </cell>
          <cell r="AP27">
            <v>29</v>
          </cell>
          <cell r="AQ27">
            <v>14</v>
          </cell>
          <cell r="AR27">
            <v>23</v>
          </cell>
          <cell r="AS27">
            <v>66</v>
          </cell>
          <cell r="AT27">
            <v>3.5</v>
          </cell>
          <cell r="AU27">
            <v>19</v>
          </cell>
          <cell r="AV27">
            <v>25</v>
          </cell>
          <cell r="AW27">
            <v>44</v>
          </cell>
          <cell r="AX27">
            <v>5</v>
          </cell>
          <cell r="AY27" t="str">
            <v/>
          </cell>
          <cell r="AZ27" t="str">
            <v/>
          </cell>
          <cell r="BA27" t="str">
            <v/>
          </cell>
          <cell r="BB27" t="str">
            <v/>
          </cell>
          <cell r="BC27" t="str">
            <v/>
          </cell>
          <cell r="BD27" t="str">
            <v/>
          </cell>
          <cell r="BE27" t="str">
            <v>Math-Wri</v>
          </cell>
          <cell r="BF27" t="str">
            <v/>
          </cell>
          <cell r="BG27" t="str">
            <v/>
          </cell>
          <cell r="BH27" t="str">
            <v/>
          </cell>
          <cell r="BI27" t="str">
            <v/>
          </cell>
          <cell r="BJ27" t="str">
            <v/>
          </cell>
          <cell r="BK27" t="str">
            <v/>
          </cell>
          <cell r="BL27" t="str">
            <v/>
          </cell>
          <cell r="BM27" t="str">
            <v/>
          </cell>
          <cell r="BN27" t="str">
            <v/>
          </cell>
          <cell r="BO27" t="str">
            <v/>
          </cell>
          <cell r="BP27" t="str">
            <v/>
          </cell>
          <cell r="BQ27" t="str">
            <v/>
          </cell>
          <cell r="BR27" t="str">
            <v/>
          </cell>
          <cell r="BS27" t="str">
            <v/>
          </cell>
          <cell r="BT27" t="str">
            <v/>
          </cell>
          <cell r="BU27" t="str">
            <v/>
          </cell>
          <cell r="BV27">
            <v>1150</v>
          </cell>
          <cell r="BW27">
            <v>550</v>
          </cell>
          <cell r="BX27">
            <v>0.47826086956521741</v>
          </cell>
          <cell r="BY27" t="str">
            <v xml:space="preserve">Fail in :       Math-Wri               </v>
          </cell>
          <cell r="BZ27" t="str">
            <v>C</v>
          </cell>
          <cell r="CA27">
            <v>27</v>
          </cell>
          <cell r="CB27">
            <v>2.347826086956522</v>
          </cell>
        </row>
        <row r="28">
          <cell r="A28">
            <v>26</v>
          </cell>
          <cell r="B28" t="str">
            <v>Akhi</v>
          </cell>
          <cell r="F28">
            <v>33</v>
          </cell>
          <cell r="G28">
            <v>16</v>
          </cell>
          <cell r="H28">
            <v>49</v>
          </cell>
          <cell r="I28">
            <v>2</v>
          </cell>
          <cell r="J28">
            <v>33</v>
          </cell>
          <cell r="K28">
            <v>12</v>
          </cell>
          <cell r="L28">
            <v>45</v>
          </cell>
          <cell r="M28">
            <v>2</v>
          </cell>
          <cell r="N28">
            <v>50</v>
          </cell>
          <cell r="O28">
            <v>3</v>
          </cell>
          <cell r="P28">
            <v>40</v>
          </cell>
          <cell r="Q28">
            <v>2</v>
          </cell>
          <cell r="R28">
            <v>25</v>
          </cell>
          <cell r="S28">
            <v>15</v>
          </cell>
          <cell r="T28">
            <v>40</v>
          </cell>
          <cell r="U28">
            <v>2</v>
          </cell>
          <cell r="V28">
            <v>24</v>
          </cell>
          <cell r="W28">
            <v>11</v>
          </cell>
          <cell r="X28">
            <v>35</v>
          </cell>
          <cell r="Y28">
            <v>1</v>
          </cell>
          <cell r="Z28">
            <v>25</v>
          </cell>
          <cell r="AA28">
            <v>15</v>
          </cell>
          <cell r="AB28">
            <v>40</v>
          </cell>
          <cell r="AC28">
            <v>2</v>
          </cell>
          <cell r="AD28">
            <v>23</v>
          </cell>
          <cell r="AE28">
            <v>16</v>
          </cell>
          <cell r="AF28">
            <v>39</v>
          </cell>
          <cell r="AG28">
            <v>1</v>
          </cell>
          <cell r="AH28">
            <v>26</v>
          </cell>
          <cell r="AI28">
            <v>14</v>
          </cell>
          <cell r="AJ28">
            <v>40</v>
          </cell>
          <cell r="AK28">
            <v>2</v>
          </cell>
          <cell r="AL28">
            <v>31</v>
          </cell>
          <cell r="AM28">
            <v>14</v>
          </cell>
          <cell r="AN28">
            <v>45</v>
          </cell>
          <cell r="AO28">
            <v>2</v>
          </cell>
          <cell r="AP28">
            <v>32</v>
          </cell>
          <cell r="AQ28">
            <v>10</v>
          </cell>
          <cell r="AR28">
            <v>23</v>
          </cell>
          <cell r="AS28">
            <v>65</v>
          </cell>
          <cell r="AT28">
            <v>3.5</v>
          </cell>
          <cell r="AU28">
            <v>13</v>
          </cell>
          <cell r="AV28">
            <v>20</v>
          </cell>
          <cell r="AW28">
            <v>33</v>
          </cell>
          <cell r="AX28">
            <v>3.5</v>
          </cell>
          <cell r="AY28" t="str">
            <v/>
          </cell>
          <cell r="AZ28" t="str">
            <v/>
          </cell>
          <cell r="BA28" t="str">
            <v/>
          </cell>
          <cell r="BB28" t="str">
            <v/>
          </cell>
          <cell r="BC28" t="str">
            <v/>
          </cell>
          <cell r="BD28" t="str">
            <v/>
          </cell>
          <cell r="BE28" t="str">
            <v/>
          </cell>
          <cell r="BF28" t="str">
            <v/>
          </cell>
          <cell r="BG28" t="str">
            <v/>
          </cell>
          <cell r="BH28" t="str">
            <v/>
          </cell>
          <cell r="BI28" t="str">
            <v/>
          </cell>
          <cell r="BJ28" t="str">
            <v/>
          </cell>
          <cell r="BK28" t="str">
            <v/>
          </cell>
          <cell r="BL28" t="str">
            <v/>
          </cell>
          <cell r="BM28" t="str">
            <v>Gio-Wri</v>
          </cell>
          <cell r="BN28" t="str">
            <v/>
          </cell>
          <cell r="BO28" t="str">
            <v/>
          </cell>
          <cell r="BP28" t="str">
            <v/>
          </cell>
          <cell r="BQ28" t="str">
            <v/>
          </cell>
          <cell r="BR28" t="str">
            <v/>
          </cell>
          <cell r="BS28" t="str">
            <v/>
          </cell>
          <cell r="BT28" t="str">
            <v/>
          </cell>
          <cell r="BU28" t="str">
            <v/>
          </cell>
          <cell r="BV28">
            <v>1150</v>
          </cell>
          <cell r="BW28">
            <v>521</v>
          </cell>
          <cell r="BX28">
            <v>0.45304347826086955</v>
          </cell>
          <cell r="BY28" t="str">
            <v>Pass</v>
          </cell>
          <cell r="BZ28" t="str">
            <v>C</v>
          </cell>
          <cell r="CA28">
            <v>26</v>
          </cell>
          <cell r="CB28">
            <v>2.2608695652173911</v>
          </cell>
        </row>
        <row r="29">
          <cell r="A29">
            <v>27</v>
          </cell>
          <cell r="B29" t="str">
            <v>Nahida</v>
          </cell>
          <cell r="F29">
            <v>48</v>
          </cell>
          <cell r="G29">
            <v>12</v>
          </cell>
          <cell r="H29">
            <v>60</v>
          </cell>
          <cell r="I29">
            <v>3.5</v>
          </cell>
          <cell r="J29">
            <v>30</v>
          </cell>
          <cell r="K29">
            <v>13</v>
          </cell>
          <cell r="L29">
            <v>43</v>
          </cell>
          <cell r="M29">
            <v>2</v>
          </cell>
          <cell r="N29">
            <v>41</v>
          </cell>
          <cell r="O29">
            <v>2</v>
          </cell>
          <cell r="P29">
            <v>44</v>
          </cell>
          <cell r="Q29">
            <v>2</v>
          </cell>
          <cell r="R29">
            <v>17</v>
          </cell>
          <cell r="S29">
            <v>14</v>
          </cell>
          <cell r="T29">
            <v>31</v>
          </cell>
          <cell r="U29">
            <v>0</v>
          </cell>
          <cell r="V29">
            <v>36</v>
          </cell>
          <cell r="W29">
            <v>17</v>
          </cell>
          <cell r="X29">
            <v>53</v>
          </cell>
          <cell r="Y29">
            <v>3</v>
          </cell>
          <cell r="Z29">
            <v>30</v>
          </cell>
          <cell r="AA29">
            <v>19</v>
          </cell>
          <cell r="AB29">
            <v>49</v>
          </cell>
          <cell r="AC29">
            <v>2</v>
          </cell>
          <cell r="AD29">
            <v>28</v>
          </cell>
          <cell r="AE29">
            <v>14</v>
          </cell>
          <cell r="AF29">
            <v>42</v>
          </cell>
          <cell r="AG29">
            <v>2</v>
          </cell>
          <cell r="AH29">
            <v>26</v>
          </cell>
          <cell r="AI29">
            <v>16</v>
          </cell>
          <cell r="AJ29">
            <v>42</v>
          </cell>
          <cell r="AK29">
            <v>2</v>
          </cell>
          <cell r="AL29">
            <v>31</v>
          </cell>
          <cell r="AM29">
            <v>16</v>
          </cell>
          <cell r="AN29">
            <v>47</v>
          </cell>
          <cell r="AO29">
            <v>2</v>
          </cell>
          <cell r="AP29">
            <v>34</v>
          </cell>
          <cell r="AQ29">
            <v>9</v>
          </cell>
          <cell r="AR29">
            <v>23</v>
          </cell>
          <cell r="AS29">
            <v>66</v>
          </cell>
          <cell r="AT29">
            <v>3.5</v>
          </cell>
          <cell r="AU29">
            <v>14</v>
          </cell>
          <cell r="AV29">
            <v>20</v>
          </cell>
          <cell r="AW29">
            <v>34</v>
          </cell>
          <cell r="AX29">
            <v>3.5</v>
          </cell>
          <cell r="AY29" t="str">
            <v/>
          </cell>
          <cell r="AZ29" t="str">
            <v/>
          </cell>
          <cell r="BA29" t="str">
            <v/>
          </cell>
          <cell r="BB29" t="str">
            <v/>
          </cell>
          <cell r="BC29" t="str">
            <v/>
          </cell>
          <cell r="BD29" t="str">
            <v/>
          </cell>
          <cell r="BE29" t="str">
            <v>Math-Wri</v>
          </cell>
          <cell r="BF29" t="str">
            <v/>
          </cell>
          <cell r="BG29" t="str">
            <v/>
          </cell>
          <cell r="BH29" t="str">
            <v/>
          </cell>
          <cell r="BI29" t="str">
            <v/>
          </cell>
          <cell r="BJ29" t="str">
            <v/>
          </cell>
          <cell r="BK29" t="str">
            <v/>
          </cell>
          <cell r="BL29" t="str">
            <v/>
          </cell>
          <cell r="BM29" t="str">
            <v>Gio-Wri</v>
          </cell>
          <cell r="BN29" t="str">
            <v/>
          </cell>
          <cell r="BO29" t="str">
            <v/>
          </cell>
          <cell r="BP29" t="str">
            <v/>
          </cell>
          <cell r="BQ29" t="str">
            <v/>
          </cell>
          <cell r="BR29" t="str">
            <v/>
          </cell>
          <cell r="BS29" t="str">
            <v/>
          </cell>
          <cell r="BT29" t="str">
            <v/>
          </cell>
          <cell r="BU29" t="str">
            <v/>
          </cell>
          <cell r="BV29">
            <v>1150</v>
          </cell>
          <cell r="BW29">
            <v>552</v>
          </cell>
          <cell r="BX29">
            <v>0.48</v>
          </cell>
          <cell r="BY29" t="str">
            <v xml:space="preserve">Fail in :       Math-Wri               </v>
          </cell>
          <cell r="BZ29" t="str">
            <v>C</v>
          </cell>
          <cell r="CA29">
            <v>27.5</v>
          </cell>
          <cell r="CB29">
            <v>2.3913043478260869</v>
          </cell>
        </row>
        <row r="30">
          <cell r="A30">
            <v>28</v>
          </cell>
          <cell r="B30" t="str">
            <v>Ayesha</v>
          </cell>
          <cell r="H30">
            <v>0</v>
          </cell>
          <cell r="I30">
            <v>0</v>
          </cell>
          <cell r="L30">
            <v>0</v>
          </cell>
          <cell r="M30">
            <v>0</v>
          </cell>
          <cell r="O30">
            <v>0</v>
          </cell>
          <cell r="Q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 t="str">
            <v>Bang-1 Wri</v>
          </cell>
          <cell r="AZ30" t="str">
            <v>Bang-1 Mcq</v>
          </cell>
          <cell r="BA30" t="str">
            <v>Bang-2 Wri</v>
          </cell>
          <cell r="BB30" t="str">
            <v>Bang-2 Mcq</v>
          </cell>
          <cell r="BC30" t="str">
            <v>Eng-1</v>
          </cell>
          <cell r="BD30" t="str">
            <v>Eng-2</v>
          </cell>
          <cell r="BE30" t="str">
            <v>Math-Wri</v>
          </cell>
          <cell r="BF30" t="str">
            <v>Math-Mcq</v>
          </cell>
          <cell r="BG30" t="str">
            <v>Is-Wri</v>
          </cell>
          <cell r="BH30" t="str">
            <v>Is-Mcq</v>
          </cell>
          <cell r="BI30" t="str">
            <v>Chi-Wri</v>
          </cell>
          <cell r="BJ30" t="str">
            <v>Chi-Mcq</v>
          </cell>
          <cell r="BK30" t="str">
            <v>His-Wri</v>
          </cell>
          <cell r="BL30" t="str">
            <v>His-Mcq</v>
          </cell>
          <cell r="BM30" t="str">
            <v>Gio-Wri</v>
          </cell>
          <cell r="BN30" t="str">
            <v>Gio-Mcq</v>
          </cell>
          <cell r="BO30" t="str">
            <v>G.Sc-Wri</v>
          </cell>
          <cell r="BP30" t="str">
            <v>G.Sc-Mcq</v>
          </cell>
          <cell r="BQ30" t="str">
            <v>Ag-Wri</v>
          </cell>
          <cell r="BR30" t="str">
            <v>Ag-Mcq</v>
          </cell>
          <cell r="BS30" t="str">
            <v>Ag-Pra</v>
          </cell>
          <cell r="BT30" t="str">
            <v>Ict-Mcq</v>
          </cell>
          <cell r="BU30" t="str">
            <v>Ict-Pra</v>
          </cell>
          <cell r="BV30">
            <v>1150</v>
          </cell>
          <cell r="BW30">
            <v>0</v>
          </cell>
          <cell r="BX30">
            <v>0</v>
          </cell>
          <cell r="BY30" t="str">
            <v>Fail in : Bang-1 Wri Bang-1 Mcq Bang-2 Wri Bang-2 Mcq Eng-1 Eng-2 Math-Wri Math-Mcq Is-Wri Is-Mcq Chi-Wri Chi-Mcq His-Wri His-Mcq Gio-Mcq G.Sc-Wri G.Sc-Mcq Ag-Wri Ag-Mcq Ag-Pra Ict-Mcq Ict-Pra</v>
          </cell>
          <cell r="BZ30" t="str">
            <v>f</v>
          </cell>
          <cell r="CA30">
            <v>0</v>
          </cell>
          <cell r="CB30">
            <v>0</v>
          </cell>
        </row>
        <row r="31">
          <cell r="A31">
            <v>29</v>
          </cell>
          <cell r="B31" t="str">
            <v>Sajeda</v>
          </cell>
          <cell r="F31">
            <v>47</v>
          </cell>
          <cell r="G31">
            <v>12</v>
          </cell>
          <cell r="H31">
            <v>59</v>
          </cell>
          <cell r="I31">
            <v>3</v>
          </cell>
          <cell r="J31">
            <v>35</v>
          </cell>
          <cell r="K31">
            <v>10</v>
          </cell>
          <cell r="L31">
            <v>45</v>
          </cell>
          <cell r="M31">
            <v>2</v>
          </cell>
          <cell r="N31">
            <v>50</v>
          </cell>
          <cell r="O31">
            <v>3</v>
          </cell>
          <cell r="P31">
            <v>31</v>
          </cell>
          <cell r="Q31">
            <v>0</v>
          </cell>
          <cell r="R31">
            <v>23</v>
          </cell>
          <cell r="S31">
            <v>14</v>
          </cell>
          <cell r="T31">
            <v>37</v>
          </cell>
          <cell r="U31">
            <v>1</v>
          </cell>
          <cell r="V31">
            <v>34</v>
          </cell>
          <cell r="W31">
            <v>13</v>
          </cell>
          <cell r="X31">
            <v>47</v>
          </cell>
          <cell r="Y31">
            <v>2</v>
          </cell>
          <cell r="Z31">
            <v>35</v>
          </cell>
          <cell r="AA31">
            <v>16</v>
          </cell>
          <cell r="AB31">
            <v>51</v>
          </cell>
          <cell r="AC31">
            <v>3</v>
          </cell>
          <cell r="AD31">
            <v>24</v>
          </cell>
          <cell r="AE31">
            <v>13</v>
          </cell>
          <cell r="AF31">
            <v>37</v>
          </cell>
          <cell r="AG31">
            <v>1</v>
          </cell>
          <cell r="AH31">
            <v>29</v>
          </cell>
          <cell r="AI31">
            <v>16</v>
          </cell>
          <cell r="AJ31">
            <v>45</v>
          </cell>
          <cell r="AK31">
            <v>2</v>
          </cell>
          <cell r="AL31">
            <v>32</v>
          </cell>
          <cell r="AM31">
            <v>17</v>
          </cell>
          <cell r="AN31">
            <v>49</v>
          </cell>
          <cell r="AO31">
            <v>2</v>
          </cell>
          <cell r="AP31">
            <v>30</v>
          </cell>
          <cell r="AQ31">
            <v>12</v>
          </cell>
          <cell r="AR31">
            <v>23</v>
          </cell>
          <cell r="AS31">
            <v>65</v>
          </cell>
          <cell r="AT31">
            <v>3.5</v>
          </cell>
          <cell r="AU31">
            <v>20</v>
          </cell>
          <cell r="AV31">
            <v>25</v>
          </cell>
          <cell r="AW31">
            <v>45</v>
          </cell>
          <cell r="AX31">
            <v>5</v>
          </cell>
          <cell r="AY31" t="str">
            <v/>
          </cell>
          <cell r="AZ31" t="str">
            <v/>
          </cell>
          <cell r="BA31" t="str">
            <v/>
          </cell>
          <cell r="BB31" t="str">
            <v/>
          </cell>
          <cell r="BC31" t="str">
            <v/>
          </cell>
          <cell r="BD31" t="str">
            <v>Eng-2</v>
          </cell>
          <cell r="BE31" t="str">
            <v/>
          </cell>
          <cell r="BF31" t="str">
            <v/>
          </cell>
          <cell r="BG31" t="str">
            <v/>
          </cell>
          <cell r="BH31" t="str">
            <v/>
          </cell>
          <cell r="BI31" t="str">
            <v/>
          </cell>
          <cell r="BJ31" t="str">
            <v/>
          </cell>
          <cell r="BK31" t="str">
            <v/>
          </cell>
          <cell r="BL31" t="str">
            <v/>
          </cell>
          <cell r="BM31" t="str">
            <v>Gio-Wri</v>
          </cell>
          <cell r="BN31" t="str">
            <v/>
          </cell>
          <cell r="BO31" t="str">
            <v/>
          </cell>
          <cell r="BP31" t="str">
            <v/>
          </cell>
          <cell r="BQ31" t="str">
            <v/>
          </cell>
          <cell r="BR31" t="str">
            <v/>
          </cell>
          <cell r="BS31" t="str">
            <v/>
          </cell>
          <cell r="BT31" t="str">
            <v/>
          </cell>
          <cell r="BU31" t="str">
            <v/>
          </cell>
          <cell r="BV31">
            <v>1150</v>
          </cell>
          <cell r="BW31">
            <v>561</v>
          </cell>
          <cell r="BX31">
            <v>0.48782608695652174</v>
          </cell>
          <cell r="BY31" t="str">
            <v xml:space="preserve">Fail in :      Eng-2                </v>
          </cell>
          <cell r="BZ31" t="str">
            <v>C</v>
          </cell>
          <cell r="CA31">
            <v>27.5</v>
          </cell>
          <cell r="CB31">
            <v>2.3913043478260869</v>
          </cell>
        </row>
        <row r="32">
          <cell r="A32">
            <v>30</v>
          </cell>
          <cell r="B32" t="str">
            <v>Rupa</v>
          </cell>
          <cell r="F32">
            <v>35</v>
          </cell>
          <cell r="G32">
            <v>15</v>
          </cell>
          <cell r="H32">
            <v>50</v>
          </cell>
          <cell r="I32">
            <v>3</v>
          </cell>
          <cell r="J32">
            <v>30</v>
          </cell>
          <cell r="K32">
            <v>11</v>
          </cell>
          <cell r="L32">
            <v>41</v>
          </cell>
          <cell r="M32">
            <v>2</v>
          </cell>
          <cell r="N32">
            <v>23</v>
          </cell>
          <cell r="O32">
            <v>0</v>
          </cell>
          <cell r="P32">
            <v>21</v>
          </cell>
          <cell r="Q32">
            <v>0</v>
          </cell>
          <cell r="R32">
            <v>23</v>
          </cell>
          <cell r="S32">
            <v>14</v>
          </cell>
          <cell r="T32">
            <v>37</v>
          </cell>
          <cell r="U32">
            <v>1</v>
          </cell>
          <cell r="V32">
            <v>34</v>
          </cell>
          <cell r="W32">
            <v>11</v>
          </cell>
          <cell r="X32">
            <v>45</v>
          </cell>
          <cell r="Y32">
            <v>2</v>
          </cell>
          <cell r="Z32">
            <v>26</v>
          </cell>
          <cell r="AA32">
            <v>12</v>
          </cell>
          <cell r="AB32">
            <v>38</v>
          </cell>
          <cell r="AC32">
            <v>1</v>
          </cell>
          <cell r="AD32">
            <v>28</v>
          </cell>
          <cell r="AE32">
            <v>11</v>
          </cell>
          <cell r="AF32">
            <v>39</v>
          </cell>
          <cell r="AG32">
            <v>1</v>
          </cell>
          <cell r="AH32">
            <v>26</v>
          </cell>
          <cell r="AI32">
            <v>11</v>
          </cell>
          <cell r="AJ32">
            <v>37</v>
          </cell>
          <cell r="AK32">
            <v>1</v>
          </cell>
          <cell r="AL32">
            <v>34</v>
          </cell>
          <cell r="AM32">
            <v>10</v>
          </cell>
          <cell r="AN32">
            <v>44</v>
          </cell>
          <cell r="AO32">
            <v>2</v>
          </cell>
          <cell r="AP32">
            <v>36</v>
          </cell>
          <cell r="AQ32">
            <v>8</v>
          </cell>
          <cell r="AR32">
            <v>23</v>
          </cell>
          <cell r="AS32">
            <v>67</v>
          </cell>
          <cell r="AT32">
            <v>3.5</v>
          </cell>
          <cell r="AU32">
            <v>8</v>
          </cell>
          <cell r="AV32">
            <v>20</v>
          </cell>
          <cell r="AW32">
            <v>28</v>
          </cell>
          <cell r="AX32">
            <v>3</v>
          </cell>
          <cell r="AY32" t="str">
            <v/>
          </cell>
          <cell r="AZ32" t="str">
            <v/>
          </cell>
          <cell r="BA32" t="str">
            <v/>
          </cell>
          <cell r="BB32" t="str">
            <v/>
          </cell>
          <cell r="BC32" t="str">
            <v>Eng-1</v>
          </cell>
          <cell r="BD32" t="str">
            <v>Eng-2</v>
          </cell>
          <cell r="BE32" t="str">
            <v/>
          </cell>
          <cell r="BF32" t="str">
            <v/>
          </cell>
          <cell r="BG32" t="str">
            <v/>
          </cell>
          <cell r="BH32" t="str">
            <v/>
          </cell>
          <cell r="BI32" t="str">
            <v/>
          </cell>
          <cell r="BJ32" t="str">
            <v/>
          </cell>
          <cell r="BK32" t="str">
            <v/>
          </cell>
          <cell r="BL32" t="str">
            <v/>
          </cell>
          <cell r="BM32" t="str">
            <v>Gio-Wri</v>
          </cell>
          <cell r="BN32" t="str">
            <v/>
          </cell>
          <cell r="BO32" t="str">
            <v/>
          </cell>
          <cell r="BP32" t="str">
            <v/>
          </cell>
          <cell r="BQ32" t="str">
            <v/>
          </cell>
          <cell r="BR32" t="str">
            <v/>
          </cell>
          <cell r="BS32" t="str">
            <v/>
          </cell>
          <cell r="BT32" t="str">
            <v/>
          </cell>
          <cell r="BU32" t="str">
            <v/>
          </cell>
          <cell r="BV32">
            <v>1150</v>
          </cell>
          <cell r="BW32">
            <v>470</v>
          </cell>
          <cell r="BX32">
            <v>0.40869565217391307</v>
          </cell>
          <cell r="BY32" t="str">
            <v xml:space="preserve">Fail in :     Eng-1 Eng-2                </v>
          </cell>
          <cell r="BZ32" t="str">
            <v>D</v>
          </cell>
          <cell r="CA32">
            <v>19.5</v>
          </cell>
          <cell r="CB32">
            <v>1.6956521739130435</v>
          </cell>
        </row>
        <row r="33">
          <cell r="A33">
            <v>31</v>
          </cell>
          <cell r="B33" t="str">
            <v>Sarmin</v>
          </cell>
          <cell r="H33">
            <v>0</v>
          </cell>
          <cell r="I33">
            <v>0</v>
          </cell>
          <cell r="L33">
            <v>0</v>
          </cell>
          <cell r="M33">
            <v>0</v>
          </cell>
          <cell r="O33">
            <v>0</v>
          </cell>
          <cell r="Q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 t="str">
            <v>Bang-1 Wri</v>
          </cell>
          <cell r="AZ33" t="str">
            <v>Bang-1 Mcq</v>
          </cell>
          <cell r="BA33" t="str">
            <v>Bang-2 Wri</v>
          </cell>
          <cell r="BB33" t="str">
            <v>Bang-2 Mcq</v>
          </cell>
          <cell r="BC33" t="str">
            <v>Eng-1</v>
          </cell>
          <cell r="BD33" t="str">
            <v>Eng-2</v>
          </cell>
          <cell r="BE33" t="str">
            <v>Math-Wri</v>
          </cell>
          <cell r="BF33" t="str">
            <v>Math-Mcq</v>
          </cell>
          <cell r="BG33" t="str">
            <v>Is-Wri</v>
          </cell>
          <cell r="BH33" t="str">
            <v>Is-Mcq</v>
          </cell>
          <cell r="BI33" t="str">
            <v>Chi-Wri</v>
          </cell>
          <cell r="BJ33" t="str">
            <v>Chi-Mcq</v>
          </cell>
          <cell r="BK33" t="str">
            <v>His-Wri</v>
          </cell>
          <cell r="BL33" t="str">
            <v>His-Mcq</v>
          </cell>
          <cell r="BM33" t="str">
            <v>Gio-Wri</v>
          </cell>
          <cell r="BN33" t="str">
            <v>Gio-Mcq</v>
          </cell>
          <cell r="BO33" t="str">
            <v>G.Sc-Wri</v>
          </cell>
          <cell r="BP33" t="str">
            <v>G.Sc-Mcq</v>
          </cell>
          <cell r="BQ33" t="str">
            <v>Ag-Wri</v>
          </cell>
          <cell r="BR33" t="str">
            <v>Ag-Mcq</v>
          </cell>
          <cell r="BS33" t="str">
            <v>Ag-Pra</v>
          </cell>
          <cell r="BT33" t="str">
            <v>Ict-Mcq</v>
          </cell>
          <cell r="BU33" t="str">
            <v>Ict-Pra</v>
          </cell>
          <cell r="BV33">
            <v>1150</v>
          </cell>
          <cell r="BW33">
            <v>0</v>
          </cell>
          <cell r="BX33">
            <v>0</v>
          </cell>
          <cell r="BY33" t="str">
            <v>Fail in : Bang-1 Wri Bang-1 Mcq Bang-2 Wri Bang-2 Mcq Eng-1 Eng-2 Math-Wri Math-Mcq Is-Wri Is-Mcq Chi-Wri Chi-Mcq His-Wri His-Mcq Gio-Mcq G.Sc-Wri G.Sc-Mcq Ag-Wri Ag-Mcq Ag-Pra Ict-Mcq Ict-Pra</v>
          </cell>
          <cell r="BZ33" t="str">
            <v>f</v>
          </cell>
          <cell r="CA33">
            <v>0</v>
          </cell>
          <cell r="CB33">
            <v>0</v>
          </cell>
        </row>
        <row r="34">
          <cell r="A34">
            <v>32</v>
          </cell>
          <cell r="B34" t="str">
            <v>Ayesha</v>
          </cell>
          <cell r="H34">
            <v>0</v>
          </cell>
          <cell r="I34">
            <v>0</v>
          </cell>
          <cell r="L34">
            <v>0</v>
          </cell>
          <cell r="M34">
            <v>0</v>
          </cell>
          <cell r="O34">
            <v>0</v>
          </cell>
          <cell r="Q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 t="str">
            <v>Bang-1 Wri</v>
          </cell>
          <cell r="AZ34" t="str">
            <v>Bang-1 Mcq</v>
          </cell>
          <cell r="BA34" t="str">
            <v>Bang-2 Wri</v>
          </cell>
          <cell r="BB34" t="str">
            <v>Bang-2 Mcq</v>
          </cell>
          <cell r="BC34" t="str">
            <v>Eng-1</v>
          </cell>
          <cell r="BD34" t="str">
            <v>Eng-2</v>
          </cell>
          <cell r="BE34" t="str">
            <v>Math-Wri</v>
          </cell>
          <cell r="BF34" t="str">
            <v>Math-Mcq</v>
          </cell>
          <cell r="BG34" t="str">
            <v>Is-Wri</v>
          </cell>
          <cell r="BH34" t="str">
            <v>Is-Mcq</v>
          </cell>
          <cell r="BI34" t="str">
            <v>Chi-Wri</v>
          </cell>
          <cell r="BJ34" t="str">
            <v>Chi-Mcq</v>
          </cell>
          <cell r="BK34" t="str">
            <v>His-Wri</v>
          </cell>
          <cell r="BL34" t="str">
            <v>His-Mcq</v>
          </cell>
          <cell r="BM34" t="str">
            <v>Gio-Wri</v>
          </cell>
          <cell r="BN34" t="str">
            <v>Gio-Mcq</v>
          </cell>
          <cell r="BO34" t="str">
            <v>G.Sc-Wri</v>
          </cell>
          <cell r="BP34" t="str">
            <v>G.Sc-Mcq</v>
          </cell>
          <cell r="BQ34" t="str">
            <v>Ag-Wri</v>
          </cell>
          <cell r="BR34" t="str">
            <v>Ag-Mcq</v>
          </cell>
          <cell r="BS34" t="str">
            <v>Ag-Pra</v>
          </cell>
          <cell r="BT34" t="str">
            <v>Ict-Mcq</v>
          </cell>
          <cell r="BU34" t="str">
            <v>Ict-Pra</v>
          </cell>
          <cell r="BV34">
            <v>1150</v>
          </cell>
          <cell r="BW34">
            <v>0</v>
          </cell>
          <cell r="BX34">
            <v>0</v>
          </cell>
          <cell r="BY34" t="str">
            <v>Fail in : Bang-1 Wri Bang-1 Mcq Bang-2 Wri Bang-2 Mcq Eng-1 Eng-2 Math-Wri Math-Mcq Is-Wri Is-Mcq Chi-Wri Chi-Mcq His-Wri His-Mcq Gio-Mcq G.Sc-Wri G.Sc-Mcq Ag-Wri Ag-Mcq Ag-Pra Ict-Mcq Ict-Pra</v>
          </cell>
          <cell r="BZ34" t="str">
            <v>f</v>
          </cell>
          <cell r="CA34">
            <v>0</v>
          </cell>
          <cell r="CB34">
            <v>0</v>
          </cell>
        </row>
        <row r="35">
          <cell r="A35">
            <v>33</v>
          </cell>
          <cell r="B35" t="str">
            <v>Umme Habiba</v>
          </cell>
          <cell r="F35">
            <v>47</v>
          </cell>
          <cell r="G35">
            <v>10</v>
          </cell>
          <cell r="H35">
            <v>57</v>
          </cell>
          <cell r="I35">
            <v>3</v>
          </cell>
          <cell r="J35">
            <v>30</v>
          </cell>
          <cell r="K35">
            <v>10</v>
          </cell>
          <cell r="L35">
            <v>40</v>
          </cell>
          <cell r="M35">
            <v>2</v>
          </cell>
          <cell r="N35">
            <v>40</v>
          </cell>
          <cell r="O35">
            <v>2</v>
          </cell>
          <cell r="P35">
            <v>22</v>
          </cell>
          <cell r="Q35">
            <v>0</v>
          </cell>
          <cell r="R35">
            <v>25</v>
          </cell>
          <cell r="S35">
            <v>12</v>
          </cell>
          <cell r="T35">
            <v>37</v>
          </cell>
          <cell r="U35">
            <v>1</v>
          </cell>
          <cell r="V35">
            <v>36</v>
          </cell>
          <cell r="W35">
            <v>11</v>
          </cell>
          <cell r="X35">
            <v>47</v>
          </cell>
          <cell r="Y35">
            <v>2</v>
          </cell>
          <cell r="Z35">
            <v>27</v>
          </cell>
          <cell r="AA35">
            <v>16</v>
          </cell>
          <cell r="AB35">
            <v>43</v>
          </cell>
          <cell r="AC35">
            <v>2</v>
          </cell>
          <cell r="AD35">
            <v>25</v>
          </cell>
          <cell r="AE35">
            <v>12</v>
          </cell>
          <cell r="AF35">
            <v>37</v>
          </cell>
          <cell r="AG35">
            <v>1</v>
          </cell>
          <cell r="AH35">
            <v>23</v>
          </cell>
          <cell r="AI35">
            <v>10</v>
          </cell>
          <cell r="AJ35">
            <v>33</v>
          </cell>
          <cell r="AK35">
            <v>1</v>
          </cell>
          <cell r="AL35">
            <v>31</v>
          </cell>
          <cell r="AM35">
            <v>14</v>
          </cell>
          <cell r="AN35">
            <v>45</v>
          </cell>
          <cell r="AO35">
            <v>2</v>
          </cell>
          <cell r="AP35">
            <v>30</v>
          </cell>
          <cell r="AQ35">
            <v>11</v>
          </cell>
          <cell r="AR35">
            <v>23</v>
          </cell>
          <cell r="AS35">
            <v>64</v>
          </cell>
          <cell r="AT35">
            <v>3.5</v>
          </cell>
          <cell r="AU35">
            <v>13</v>
          </cell>
          <cell r="AV35">
            <v>20</v>
          </cell>
          <cell r="AW35">
            <v>33</v>
          </cell>
          <cell r="AX35">
            <v>3.5</v>
          </cell>
          <cell r="AY35" t="str">
            <v/>
          </cell>
          <cell r="AZ35" t="str">
            <v/>
          </cell>
          <cell r="BA35" t="str">
            <v/>
          </cell>
          <cell r="BB35" t="str">
            <v/>
          </cell>
          <cell r="BC35" t="str">
            <v/>
          </cell>
          <cell r="BD35" t="str">
            <v>Eng-2</v>
          </cell>
          <cell r="BE35" t="str">
            <v/>
          </cell>
          <cell r="BF35" t="str">
            <v/>
          </cell>
          <cell r="BG35" t="str">
            <v/>
          </cell>
          <cell r="BH35" t="str">
            <v/>
          </cell>
          <cell r="BI35" t="str">
            <v/>
          </cell>
          <cell r="BJ35" t="str">
            <v/>
          </cell>
          <cell r="BK35" t="str">
            <v/>
          </cell>
          <cell r="BL35" t="str">
            <v/>
          </cell>
          <cell r="BM35" t="str">
            <v>Gio-Wri</v>
          </cell>
          <cell r="BN35" t="str">
            <v/>
          </cell>
          <cell r="BO35" t="str">
            <v/>
          </cell>
          <cell r="BP35" t="str">
            <v/>
          </cell>
          <cell r="BQ35" t="str">
            <v/>
          </cell>
          <cell r="BR35" t="str">
            <v/>
          </cell>
          <cell r="BS35" t="str">
            <v/>
          </cell>
          <cell r="BT35" t="str">
            <v/>
          </cell>
          <cell r="BU35" t="str">
            <v/>
          </cell>
          <cell r="BV35">
            <v>1150</v>
          </cell>
          <cell r="BW35">
            <v>498</v>
          </cell>
          <cell r="BX35">
            <v>0.43304347826086959</v>
          </cell>
          <cell r="BY35" t="str">
            <v xml:space="preserve">Fail in :      Eng-2                </v>
          </cell>
          <cell r="BZ35" t="str">
            <v>C</v>
          </cell>
          <cell r="CA35">
            <v>23</v>
          </cell>
          <cell r="CB35">
            <v>2</v>
          </cell>
        </row>
        <row r="36">
          <cell r="A36">
            <v>34</v>
          </cell>
          <cell r="B36" t="str">
            <v>Nazma</v>
          </cell>
          <cell r="F36">
            <v>40</v>
          </cell>
          <cell r="G36">
            <v>13</v>
          </cell>
          <cell r="H36">
            <v>53</v>
          </cell>
          <cell r="I36">
            <v>3</v>
          </cell>
          <cell r="J36">
            <v>37</v>
          </cell>
          <cell r="K36">
            <v>16</v>
          </cell>
          <cell r="L36">
            <v>53</v>
          </cell>
          <cell r="M36">
            <v>3</v>
          </cell>
          <cell r="N36">
            <v>44</v>
          </cell>
          <cell r="O36">
            <v>2</v>
          </cell>
          <cell r="P36">
            <v>36</v>
          </cell>
          <cell r="Q36">
            <v>1</v>
          </cell>
          <cell r="R36">
            <v>29</v>
          </cell>
          <cell r="S36">
            <v>10</v>
          </cell>
          <cell r="T36">
            <v>39</v>
          </cell>
          <cell r="U36">
            <v>1</v>
          </cell>
          <cell r="V36">
            <v>33</v>
          </cell>
          <cell r="W36">
            <v>14</v>
          </cell>
          <cell r="X36">
            <v>47</v>
          </cell>
          <cell r="Y36">
            <v>2</v>
          </cell>
          <cell r="Z36">
            <v>23</v>
          </cell>
          <cell r="AA36">
            <v>15</v>
          </cell>
          <cell r="AB36">
            <v>38</v>
          </cell>
          <cell r="AC36">
            <v>1</v>
          </cell>
          <cell r="AD36">
            <v>23</v>
          </cell>
          <cell r="AE36">
            <v>10</v>
          </cell>
          <cell r="AF36">
            <v>33</v>
          </cell>
          <cell r="AG36">
            <v>1</v>
          </cell>
          <cell r="AH36">
            <v>26</v>
          </cell>
          <cell r="AI36">
            <v>13</v>
          </cell>
          <cell r="AJ36">
            <v>39</v>
          </cell>
          <cell r="AK36">
            <v>1</v>
          </cell>
          <cell r="AL36">
            <v>35</v>
          </cell>
          <cell r="AM36">
            <v>15</v>
          </cell>
          <cell r="AN36">
            <v>50</v>
          </cell>
          <cell r="AO36">
            <v>3</v>
          </cell>
          <cell r="AP36">
            <v>33</v>
          </cell>
          <cell r="AQ36">
            <v>9</v>
          </cell>
          <cell r="AR36">
            <v>23</v>
          </cell>
          <cell r="AS36">
            <v>65</v>
          </cell>
          <cell r="AT36">
            <v>3.5</v>
          </cell>
          <cell r="AU36">
            <v>16</v>
          </cell>
          <cell r="AV36">
            <v>25</v>
          </cell>
          <cell r="AW36">
            <v>41</v>
          </cell>
          <cell r="AX36">
            <v>5</v>
          </cell>
          <cell r="AY36" t="str">
            <v/>
          </cell>
          <cell r="AZ36" t="str">
            <v/>
          </cell>
          <cell r="BA36" t="str">
            <v/>
          </cell>
          <cell r="BB36" t="str">
            <v/>
          </cell>
          <cell r="BC36" t="str">
            <v/>
          </cell>
          <cell r="BD36" t="str">
            <v/>
          </cell>
          <cell r="BE36" t="str">
            <v/>
          </cell>
          <cell r="BF36" t="str">
            <v/>
          </cell>
          <cell r="BG36" t="str">
            <v/>
          </cell>
          <cell r="BH36" t="str">
            <v/>
          </cell>
          <cell r="BI36" t="str">
            <v/>
          </cell>
          <cell r="BJ36" t="str">
            <v/>
          </cell>
          <cell r="BK36" t="str">
            <v/>
          </cell>
          <cell r="BL36" t="str">
            <v/>
          </cell>
          <cell r="BM36" t="str">
            <v>Gio-Wri</v>
          </cell>
          <cell r="BN36" t="str">
            <v/>
          </cell>
          <cell r="BO36" t="str">
            <v/>
          </cell>
          <cell r="BP36" t="str">
            <v/>
          </cell>
          <cell r="BQ36" t="str">
            <v/>
          </cell>
          <cell r="BR36" t="str">
            <v/>
          </cell>
          <cell r="BS36" t="str">
            <v/>
          </cell>
          <cell r="BT36" t="str">
            <v/>
          </cell>
          <cell r="BU36" t="str">
            <v/>
          </cell>
          <cell r="BV36">
            <v>1150</v>
          </cell>
          <cell r="BW36">
            <v>538</v>
          </cell>
          <cell r="BX36">
            <v>0.46782608695652173</v>
          </cell>
          <cell r="BY36" t="str">
            <v>Pass</v>
          </cell>
          <cell r="BZ36" t="str">
            <v>C</v>
          </cell>
          <cell r="CA36">
            <v>26.5</v>
          </cell>
          <cell r="CB36">
            <v>2.3043478260869565</v>
          </cell>
        </row>
        <row r="37">
          <cell r="A37">
            <v>35</v>
          </cell>
          <cell r="B37" t="str">
            <v>Jakia</v>
          </cell>
          <cell r="F37">
            <v>39</v>
          </cell>
          <cell r="G37">
            <v>13</v>
          </cell>
          <cell r="H37">
            <v>52</v>
          </cell>
          <cell r="I37">
            <v>3</v>
          </cell>
          <cell r="J37">
            <v>35</v>
          </cell>
          <cell r="K37">
            <v>10</v>
          </cell>
          <cell r="L37">
            <v>45</v>
          </cell>
          <cell r="M37">
            <v>2</v>
          </cell>
          <cell r="N37">
            <v>66</v>
          </cell>
          <cell r="O37">
            <v>3.5</v>
          </cell>
          <cell r="P37">
            <v>38</v>
          </cell>
          <cell r="Q37">
            <v>1</v>
          </cell>
          <cell r="R37">
            <v>26</v>
          </cell>
          <cell r="S37">
            <v>10</v>
          </cell>
          <cell r="T37">
            <v>36</v>
          </cell>
          <cell r="U37">
            <v>1</v>
          </cell>
          <cell r="V37">
            <v>36</v>
          </cell>
          <cell r="W37">
            <v>10</v>
          </cell>
          <cell r="X37">
            <v>46</v>
          </cell>
          <cell r="Y37">
            <v>2</v>
          </cell>
          <cell r="Z37">
            <v>31</v>
          </cell>
          <cell r="AA37">
            <v>13</v>
          </cell>
          <cell r="AB37">
            <v>44</v>
          </cell>
          <cell r="AC37">
            <v>2</v>
          </cell>
          <cell r="AD37">
            <v>29</v>
          </cell>
          <cell r="AE37">
            <v>15</v>
          </cell>
          <cell r="AF37">
            <v>44</v>
          </cell>
          <cell r="AG37">
            <v>2</v>
          </cell>
          <cell r="AH37">
            <v>30</v>
          </cell>
          <cell r="AI37">
            <v>14</v>
          </cell>
          <cell r="AJ37">
            <v>44</v>
          </cell>
          <cell r="AK37">
            <v>2</v>
          </cell>
          <cell r="AL37">
            <v>34</v>
          </cell>
          <cell r="AM37">
            <v>19</v>
          </cell>
          <cell r="AN37">
            <v>53</v>
          </cell>
          <cell r="AO37">
            <v>3</v>
          </cell>
          <cell r="AP37">
            <v>30</v>
          </cell>
          <cell r="AQ37">
            <v>12</v>
          </cell>
          <cell r="AR37">
            <v>23</v>
          </cell>
          <cell r="AS37">
            <v>65</v>
          </cell>
          <cell r="AT37">
            <v>3.5</v>
          </cell>
          <cell r="AU37">
            <v>16</v>
          </cell>
          <cell r="AV37">
            <v>25</v>
          </cell>
          <cell r="AW37">
            <v>41</v>
          </cell>
          <cell r="AX37">
            <v>5</v>
          </cell>
          <cell r="AY37" t="str">
            <v/>
          </cell>
          <cell r="AZ37" t="str">
            <v/>
          </cell>
          <cell r="BA37" t="str">
            <v/>
          </cell>
          <cell r="BB37" t="str">
            <v/>
          </cell>
          <cell r="BC37" t="str">
            <v/>
          </cell>
          <cell r="BD37" t="str">
            <v/>
          </cell>
          <cell r="BE37" t="str">
            <v/>
          </cell>
          <cell r="BF37" t="str">
            <v/>
          </cell>
          <cell r="BG37" t="str">
            <v/>
          </cell>
          <cell r="BH37" t="str">
            <v/>
          </cell>
          <cell r="BI37" t="str">
            <v/>
          </cell>
          <cell r="BJ37" t="str">
            <v/>
          </cell>
          <cell r="BK37" t="str">
            <v/>
          </cell>
          <cell r="BL37" t="str">
            <v/>
          </cell>
          <cell r="BM37" t="str">
            <v/>
          </cell>
          <cell r="BN37" t="str">
            <v/>
          </cell>
          <cell r="BO37" t="str">
            <v/>
          </cell>
          <cell r="BP37" t="str">
            <v/>
          </cell>
          <cell r="BQ37" t="str">
            <v/>
          </cell>
          <cell r="BR37" t="str">
            <v/>
          </cell>
          <cell r="BS37" t="str">
            <v/>
          </cell>
          <cell r="BT37" t="str">
            <v/>
          </cell>
          <cell r="BU37" t="str">
            <v/>
          </cell>
          <cell r="BV37">
            <v>1150</v>
          </cell>
          <cell r="BW37">
            <v>574</v>
          </cell>
          <cell r="BX37">
            <v>0.49913043478260871</v>
          </cell>
          <cell r="BY37" t="str">
            <v>Pass</v>
          </cell>
          <cell r="BZ37" t="str">
            <v>C</v>
          </cell>
          <cell r="CA37">
            <v>30</v>
          </cell>
          <cell r="CB37">
            <v>2.6086956521739131</v>
          </cell>
        </row>
        <row r="38">
          <cell r="A38">
            <v>36</v>
          </cell>
          <cell r="B38" t="str">
            <v>Aklima</v>
          </cell>
          <cell r="F38">
            <v>36</v>
          </cell>
          <cell r="G38">
            <v>14</v>
          </cell>
          <cell r="H38">
            <v>50</v>
          </cell>
          <cell r="I38">
            <v>3</v>
          </cell>
          <cell r="J38">
            <v>23</v>
          </cell>
          <cell r="K38">
            <v>22</v>
          </cell>
          <cell r="L38">
            <v>45</v>
          </cell>
          <cell r="M38">
            <v>2</v>
          </cell>
          <cell r="N38">
            <v>44</v>
          </cell>
          <cell r="O38">
            <v>2</v>
          </cell>
          <cell r="P38">
            <v>30</v>
          </cell>
          <cell r="Q38">
            <v>0</v>
          </cell>
          <cell r="R38">
            <v>40</v>
          </cell>
          <cell r="S38">
            <v>20</v>
          </cell>
          <cell r="T38">
            <v>60</v>
          </cell>
          <cell r="U38">
            <v>3.5</v>
          </cell>
          <cell r="V38">
            <v>35</v>
          </cell>
          <cell r="W38">
            <v>12</v>
          </cell>
          <cell r="X38">
            <v>47</v>
          </cell>
          <cell r="Y38">
            <v>2</v>
          </cell>
          <cell r="Z38">
            <v>32</v>
          </cell>
          <cell r="AA38">
            <v>12</v>
          </cell>
          <cell r="AB38">
            <v>44</v>
          </cell>
          <cell r="AC38">
            <v>2</v>
          </cell>
          <cell r="AD38">
            <v>25</v>
          </cell>
          <cell r="AE38">
            <v>10</v>
          </cell>
          <cell r="AF38">
            <v>35</v>
          </cell>
          <cell r="AG38">
            <v>1</v>
          </cell>
          <cell r="AH38">
            <v>23</v>
          </cell>
          <cell r="AI38">
            <v>16</v>
          </cell>
          <cell r="AJ38">
            <v>39</v>
          </cell>
          <cell r="AK38">
            <v>1</v>
          </cell>
          <cell r="AL38">
            <v>29</v>
          </cell>
          <cell r="AM38">
            <v>12</v>
          </cell>
          <cell r="AN38">
            <v>41</v>
          </cell>
          <cell r="AO38">
            <v>2</v>
          </cell>
          <cell r="AP38">
            <v>22</v>
          </cell>
          <cell r="AQ38">
            <v>9</v>
          </cell>
          <cell r="AR38">
            <v>23</v>
          </cell>
          <cell r="AS38">
            <v>54</v>
          </cell>
          <cell r="AT38">
            <v>3</v>
          </cell>
          <cell r="AU38">
            <v>19</v>
          </cell>
          <cell r="AV38">
            <v>25</v>
          </cell>
          <cell r="AW38">
            <v>44</v>
          </cell>
          <cell r="AX38">
            <v>5</v>
          </cell>
          <cell r="AY38" t="str">
            <v/>
          </cell>
          <cell r="AZ38" t="str">
            <v/>
          </cell>
          <cell r="BA38" t="str">
            <v/>
          </cell>
          <cell r="BB38" t="str">
            <v/>
          </cell>
          <cell r="BC38" t="str">
            <v/>
          </cell>
          <cell r="BD38" t="str">
            <v>Eng-2</v>
          </cell>
          <cell r="BE38" t="str">
            <v/>
          </cell>
          <cell r="BF38" t="str">
            <v/>
          </cell>
          <cell r="BG38" t="str">
            <v/>
          </cell>
          <cell r="BH38" t="str">
            <v/>
          </cell>
          <cell r="BI38" t="str">
            <v/>
          </cell>
          <cell r="BJ38" t="str">
            <v/>
          </cell>
          <cell r="BK38" t="str">
            <v/>
          </cell>
          <cell r="BL38" t="str">
            <v/>
          </cell>
          <cell r="BM38" t="str">
            <v>Gio-Wri</v>
          </cell>
          <cell r="BN38" t="str">
            <v/>
          </cell>
          <cell r="BO38" t="str">
            <v/>
          </cell>
          <cell r="BP38" t="str">
            <v/>
          </cell>
          <cell r="BQ38" t="str">
            <v/>
          </cell>
          <cell r="BR38" t="str">
            <v/>
          </cell>
          <cell r="BS38" t="str">
            <v/>
          </cell>
          <cell r="BT38" t="str">
            <v/>
          </cell>
          <cell r="BU38" t="str">
            <v/>
          </cell>
          <cell r="BV38">
            <v>1150</v>
          </cell>
          <cell r="BW38">
            <v>533</v>
          </cell>
          <cell r="BX38">
            <v>0.46347826086956523</v>
          </cell>
          <cell r="BY38" t="str">
            <v xml:space="preserve">Fail in :      Eng-2                </v>
          </cell>
          <cell r="BZ38" t="str">
            <v>C</v>
          </cell>
          <cell r="CA38">
            <v>26.5</v>
          </cell>
          <cell r="CB38">
            <v>2.3043478260869565</v>
          </cell>
        </row>
        <row r="39">
          <cell r="A39">
            <v>37</v>
          </cell>
          <cell r="B39" t="str">
            <v>Tahmina</v>
          </cell>
          <cell r="F39">
            <v>45</v>
          </cell>
          <cell r="G39">
            <v>15</v>
          </cell>
          <cell r="H39">
            <v>60</v>
          </cell>
          <cell r="I39">
            <v>3.5</v>
          </cell>
          <cell r="J39">
            <v>39</v>
          </cell>
          <cell r="K39">
            <v>14</v>
          </cell>
          <cell r="L39">
            <v>53</v>
          </cell>
          <cell r="M39">
            <v>3</v>
          </cell>
          <cell r="N39">
            <v>48</v>
          </cell>
          <cell r="O39">
            <v>2</v>
          </cell>
          <cell r="P39">
            <v>33</v>
          </cell>
          <cell r="Q39">
            <v>1</v>
          </cell>
          <cell r="R39">
            <v>23</v>
          </cell>
          <cell r="S39">
            <v>19</v>
          </cell>
          <cell r="T39">
            <v>42</v>
          </cell>
          <cell r="U39">
            <v>2</v>
          </cell>
          <cell r="V39">
            <v>34</v>
          </cell>
          <cell r="W39">
            <v>15</v>
          </cell>
          <cell r="X39">
            <v>49</v>
          </cell>
          <cell r="Y39">
            <v>2</v>
          </cell>
          <cell r="Z39">
            <v>35</v>
          </cell>
          <cell r="AA39">
            <v>15</v>
          </cell>
          <cell r="AB39">
            <v>50</v>
          </cell>
          <cell r="AC39">
            <v>3</v>
          </cell>
          <cell r="AD39">
            <v>25</v>
          </cell>
          <cell r="AE39">
            <v>14</v>
          </cell>
          <cell r="AF39">
            <v>39</v>
          </cell>
          <cell r="AG39">
            <v>1</v>
          </cell>
          <cell r="AH39">
            <v>40</v>
          </cell>
          <cell r="AI39">
            <v>11</v>
          </cell>
          <cell r="AJ39">
            <v>51</v>
          </cell>
          <cell r="AK39">
            <v>3</v>
          </cell>
          <cell r="AL39">
            <v>33</v>
          </cell>
          <cell r="AM39">
            <v>12</v>
          </cell>
          <cell r="AN39">
            <v>45</v>
          </cell>
          <cell r="AO39">
            <v>2</v>
          </cell>
          <cell r="AP39">
            <v>25</v>
          </cell>
          <cell r="AQ39">
            <v>11</v>
          </cell>
          <cell r="AR39">
            <v>23</v>
          </cell>
          <cell r="AS39">
            <v>59</v>
          </cell>
          <cell r="AT39">
            <v>3</v>
          </cell>
          <cell r="AU39">
            <v>13</v>
          </cell>
          <cell r="AV39">
            <v>20</v>
          </cell>
          <cell r="AW39">
            <v>33</v>
          </cell>
          <cell r="AX39">
            <v>3.5</v>
          </cell>
          <cell r="AY39" t="str">
            <v/>
          </cell>
          <cell r="AZ39" t="str">
            <v/>
          </cell>
          <cell r="BA39" t="str">
            <v/>
          </cell>
          <cell r="BB39" t="str">
            <v/>
          </cell>
          <cell r="BC39" t="str">
            <v/>
          </cell>
          <cell r="BD39" t="str">
            <v/>
          </cell>
          <cell r="BE39" t="str">
            <v/>
          </cell>
          <cell r="BF39" t="str">
            <v/>
          </cell>
          <cell r="BG39" t="str">
            <v/>
          </cell>
          <cell r="BH39" t="str">
            <v/>
          </cell>
          <cell r="BI39" t="str">
            <v/>
          </cell>
          <cell r="BJ39" t="str">
            <v/>
          </cell>
          <cell r="BK39" t="str">
            <v/>
          </cell>
          <cell r="BL39" t="str">
            <v/>
          </cell>
          <cell r="BM39" t="str">
            <v/>
          </cell>
          <cell r="BN39" t="str">
            <v/>
          </cell>
          <cell r="BO39" t="str">
            <v/>
          </cell>
          <cell r="BP39" t="str">
            <v/>
          </cell>
          <cell r="BQ39" t="str">
            <v/>
          </cell>
          <cell r="BR39" t="str">
            <v/>
          </cell>
          <cell r="BS39" t="str">
            <v/>
          </cell>
          <cell r="BT39" t="str">
            <v/>
          </cell>
          <cell r="BU39" t="str">
            <v/>
          </cell>
          <cell r="BV39">
            <v>1150</v>
          </cell>
          <cell r="BW39">
            <v>562</v>
          </cell>
          <cell r="BX39">
            <v>0.48869565217391303</v>
          </cell>
          <cell r="BY39" t="str">
            <v>Pass</v>
          </cell>
          <cell r="BZ39" t="str">
            <v>C</v>
          </cell>
          <cell r="CA39">
            <v>29</v>
          </cell>
          <cell r="CB39">
            <v>2.5217391304347827</v>
          </cell>
        </row>
        <row r="40">
          <cell r="A40">
            <v>38</v>
          </cell>
          <cell r="B40" t="str">
            <v>Ayesha</v>
          </cell>
          <cell r="F40">
            <v>37</v>
          </cell>
          <cell r="G40">
            <v>10</v>
          </cell>
          <cell r="H40">
            <v>47</v>
          </cell>
          <cell r="I40">
            <v>2</v>
          </cell>
          <cell r="J40">
            <v>32</v>
          </cell>
          <cell r="K40">
            <v>10</v>
          </cell>
          <cell r="L40">
            <v>42</v>
          </cell>
          <cell r="M40">
            <v>2</v>
          </cell>
          <cell r="N40">
            <v>23</v>
          </cell>
          <cell r="O40">
            <v>0</v>
          </cell>
          <cell r="P40">
            <v>25</v>
          </cell>
          <cell r="Q40">
            <v>0</v>
          </cell>
          <cell r="R40">
            <v>8</v>
          </cell>
          <cell r="S40">
            <v>13</v>
          </cell>
          <cell r="T40">
            <v>21</v>
          </cell>
          <cell r="U40">
            <v>0</v>
          </cell>
          <cell r="V40">
            <v>30</v>
          </cell>
          <cell r="W40">
            <v>15</v>
          </cell>
          <cell r="X40">
            <v>45</v>
          </cell>
          <cell r="Y40">
            <v>2</v>
          </cell>
          <cell r="Z40">
            <v>28</v>
          </cell>
          <cell r="AA40">
            <v>15</v>
          </cell>
          <cell r="AB40">
            <v>43</v>
          </cell>
          <cell r="AC40">
            <v>2</v>
          </cell>
          <cell r="AD40">
            <v>29</v>
          </cell>
          <cell r="AE40">
            <v>12</v>
          </cell>
          <cell r="AF40">
            <v>41</v>
          </cell>
          <cell r="AG40">
            <v>2</v>
          </cell>
          <cell r="AH40">
            <v>26</v>
          </cell>
          <cell r="AI40">
            <v>14</v>
          </cell>
          <cell r="AJ40">
            <v>40</v>
          </cell>
          <cell r="AK40">
            <v>2</v>
          </cell>
          <cell r="AL40">
            <v>32</v>
          </cell>
          <cell r="AM40">
            <v>11</v>
          </cell>
          <cell r="AN40">
            <v>43</v>
          </cell>
          <cell r="AO40">
            <v>2</v>
          </cell>
          <cell r="AP40">
            <v>27</v>
          </cell>
          <cell r="AQ40">
            <v>8</v>
          </cell>
          <cell r="AR40">
            <v>23</v>
          </cell>
          <cell r="AS40">
            <v>58</v>
          </cell>
          <cell r="AT40">
            <v>3</v>
          </cell>
          <cell r="AU40">
            <v>9</v>
          </cell>
          <cell r="AV40">
            <v>20</v>
          </cell>
          <cell r="AW40">
            <v>29</v>
          </cell>
          <cell r="AX40">
            <v>3</v>
          </cell>
          <cell r="AY40" t="str">
            <v/>
          </cell>
          <cell r="AZ40" t="str">
            <v/>
          </cell>
          <cell r="BA40" t="str">
            <v/>
          </cell>
          <cell r="BB40" t="str">
            <v/>
          </cell>
          <cell r="BC40" t="str">
            <v>Eng-1</v>
          </cell>
          <cell r="BD40" t="str">
            <v>Eng-2</v>
          </cell>
          <cell r="BE40" t="str">
            <v>Math-Wri</v>
          </cell>
          <cell r="BF40" t="str">
            <v/>
          </cell>
          <cell r="BG40" t="str">
            <v/>
          </cell>
          <cell r="BH40" t="str">
            <v/>
          </cell>
          <cell r="BI40" t="str">
            <v/>
          </cell>
          <cell r="BJ40" t="str">
            <v/>
          </cell>
          <cell r="BK40" t="str">
            <v/>
          </cell>
          <cell r="BL40" t="str">
            <v/>
          </cell>
          <cell r="BM40" t="str">
            <v>Gio-Wri</v>
          </cell>
          <cell r="BN40" t="str">
            <v/>
          </cell>
          <cell r="BO40" t="str">
            <v/>
          </cell>
          <cell r="BP40" t="str">
            <v/>
          </cell>
          <cell r="BQ40" t="str">
            <v/>
          </cell>
          <cell r="BR40" t="str">
            <v/>
          </cell>
          <cell r="BS40" t="str">
            <v/>
          </cell>
          <cell r="BT40" t="str">
            <v/>
          </cell>
          <cell r="BU40" t="str">
            <v/>
          </cell>
          <cell r="BV40">
            <v>1150</v>
          </cell>
          <cell r="BW40">
            <v>457</v>
          </cell>
          <cell r="BX40">
            <v>0.3973913043478261</v>
          </cell>
          <cell r="BY40" t="str">
            <v xml:space="preserve">Fail in :     Eng-1 Eng-2 Math-Wri               </v>
          </cell>
          <cell r="BZ40" t="str">
            <v>D</v>
          </cell>
          <cell r="CA40">
            <v>20</v>
          </cell>
          <cell r="CB40">
            <v>1.7391304347826086</v>
          </cell>
        </row>
        <row r="41">
          <cell r="A41">
            <v>39</v>
          </cell>
          <cell r="B41" t="str">
            <v>Marjahan</v>
          </cell>
          <cell r="F41">
            <v>47</v>
          </cell>
          <cell r="G41">
            <v>15</v>
          </cell>
          <cell r="H41">
            <v>62</v>
          </cell>
          <cell r="I41">
            <v>3.5</v>
          </cell>
          <cell r="J41">
            <v>33</v>
          </cell>
          <cell r="K41">
            <v>6</v>
          </cell>
          <cell r="L41">
            <v>39</v>
          </cell>
          <cell r="M41">
            <v>1</v>
          </cell>
          <cell r="N41">
            <v>53</v>
          </cell>
          <cell r="O41">
            <v>3</v>
          </cell>
          <cell r="P41">
            <v>44</v>
          </cell>
          <cell r="Q41">
            <v>2</v>
          </cell>
          <cell r="R41">
            <v>40</v>
          </cell>
          <cell r="S41">
            <v>11</v>
          </cell>
          <cell r="T41">
            <v>51</v>
          </cell>
          <cell r="U41">
            <v>3</v>
          </cell>
          <cell r="V41">
            <v>35</v>
          </cell>
          <cell r="W41">
            <v>16</v>
          </cell>
          <cell r="X41">
            <v>51</v>
          </cell>
          <cell r="Y41">
            <v>3</v>
          </cell>
          <cell r="Z41">
            <v>31</v>
          </cell>
          <cell r="AA41">
            <v>17</v>
          </cell>
          <cell r="AB41">
            <v>48</v>
          </cell>
          <cell r="AC41">
            <v>2</v>
          </cell>
          <cell r="AD41">
            <v>27</v>
          </cell>
          <cell r="AE41">
            <v>10</v>
          </cell>
          <cell r="AF41">
            <v>37</v>
          </cell>
          <cell r="AG41">
            <v>1</v>
          </cell>
          <cell r="AH41">
            <v>40</v>
          </cell>
          <cell r="AI41">
            <v>13</v>
          </cell>
          <cell r="AJ41">
            <v>53</v>
          </cell>
          <cell r="AK41">
            <v>3</v>
          </cell>
          <cell r="AL41">
            <v>36</v>
          </cell>
          <cell r="AM41">
            <v>11</v>
          </cell>
          <cell r="AN41">
            <v>47</v>
          </cell>
          <cell r="AO41">
            <v>2</v>
          </cell>
          <cell r="AP41">
            <v>33</v>
          </cell>
          <cell r="AQ41">
            <v>9</v>
          </cell>
          <cell r="AR41">
            <v>23</v>
          </cell>
          <cell r="AS41">
            <v>65</v>
          </cell>
          <cell r="AT41">
            <v>3.5</v>
          </cell>
          <cell r="AU41">
            <v>14</v>
          </cell>
          <cell r="AV41">
            <v>20</v>
          </cell>
          <cell r="AW41">
            <v>34</v>
          </cell>
          <cell r="AX41">
            <v>3.5</v>
          </cell>
          <cell r="AY41" t="str">
            <v/>
          </cell>
          <cell r="AZ41" t="str">
            <v/>
          </cell>
          <cell r="BA41" t="str">
            <v/>
          </cell>
          <cell r="BB41" t="str">
            <v>Bang-2 Mcq</v>
          </cell>
          <cell r="BC41" t="str">
            <v/>
          </cell>
          <cell r="BD41" t="str">
            <v/>
          </cell>
          <cell r="BE41" t="str">
            <v/>
          </cell>
          <cell r="BF41" t="str">
            <v/>
          </cell>
          <cell r="BG41" t="str">
            <v/>
          </cell>
          <cell r="BH41" t="str">
            <v/>
          </cell>
          <cell r="BI41" t="str">
            <v/>
          </cell>
          <cell r="BJ41" t="str">
            <v/>
          </cell>
          <cell r="BK41" t="str">
            <v/>
          </cell>
          <cell r="BL41" t="str">
            <v/>
          </cell>
          <cell r="BM41" t="str">
            <v/>
          </cell>
          <cell r="BN41" t="str">
            <v/>
          </cell>
          <cell r="BO41" t="str">
            <v/>
          </cell>
          <cell r="BP41" t="str">
            <v/>
          </cell>
          <cell r="BQ41" t="str">
            <v/>
          </cell>
          <cell r="BR41" t="str">
            <v/>
          </cell>
          <cell r="BS41" t="str">
            <v/>
          </cell>
          <cell r="BT41" t="str">
            <v/>
          </cell>
          <cell r="BU41" t="str">
            <v/>
          </cell>
          <cell r="BV41">
            <v>1150</v>
          </cell>
          <cell r="BW41">
            <v>584</v>
          </cell>
          <cell r="BX41">
            <v>0.50782608695652176</v>
          </cell>
          <cell r="BY41" t="str">
            <v xml:space="preserve">Fail in :    Bang-2 Mcq                  </v>
          </cell>
          <cell r="BZ41" t="str">
            <v>C</v>
          </cell>
          <cell r="CA41">
            <v>30.5</v>
          </cell>
          <cell r="CB41">
            <v>2.652173913043478</v>
          </cell>
        </row>
        <row r="42">
          <cell r="A42">
            <v>40</v>
          </cell>
          <cell r="B42" t="str">
            <v>Rehana</v>
          </cell>
          <cell r="F42">
            <v>39</v>
          </cell>
          <cell r="G42">
            <v>16</v>
          </cell>
          <cell r="H42">
            <v>55</v>
          </cell>
          <cell r="I42">
            <v>3</v>
          </cell>
          <cell r="J42">
            <v>34</v>
          </cell>
          <cell r="K42">
            <v>12</v>
          </cell>
          <cell r="L42">
            <v>46</v>
          </cell>
          <cell r="M42">
            <v>2</v>
          </cell>
          <cell r="N42">
            <v>33</v>
          </cell>
          <cell r="O42">
            <v>1</v>
          </cell>
          <cell r="P42">
            <v>42</v>
          </cell>
          <cell r="Q42">
            <v>2</v>
          </cell>
          <cell r="R42">
            <v>28</v>
          </cell>
          <cell r="S42">
            <v>11</v>
          </cell>
          <cell r="T42">
            <v>39</v>
          </cell>
          <cell r="U42">
            <v>1</v>
          </cell>
          <cell r="V42">
            <v>42</v>
          </cell>
          <cell r="W42">
            <v>12</v>
          </cell>
          <cell r="X42">
            <v>54</v>
          </cell>
          <cell r="Y42">
            <v>3</v>
          </cell>
          <cell r="Z42">
            <v>30</v>
          </cell>
          <cell r="AA42">
            <v>11</v>
          </cell>
          <cell r="AB42">
            <v>41</v>
          </cell>
          <cell r="AC42">
            <v>2</v>
          </cell>
          <cell r="AD42">
            <v>31</v>
          </cell>
          <cell r="AE42">
            <v>6</v>
          </cell>
          <cell r="AF42">
            <v>37</v>
          </cell>
          <cell r="AG42">
            <v>1</v>
          </cell>
          <cell r="AH42">
            <v>30</v>
          </cell>
          <cell r="AI42">
            <v>11</v>
          </cell>
          <cell r="AJ42">
            <v>41</v>
          </cell>
          <cell r="AK42">
            <v>2</v>
          </cell>
          <cell r="AL42">
            <v>40</v>
          </cell>
          <cell r="AM42">
            <v>10</v>
          </cell>
          <cell r="AN42">
            <v>50</v>
          </cell>
          <cell r="AO42">
            <v>3</v>
          </cell>
          <cell r="AP42">
            <v>33</v>
          </cell>
          <cell r="AQ42">
            <v>8</v>
          </cell>
          <cell r="AR42">
            <v>23</v>
          </cell>
          <cell r="AS42">
            <v>64</v>
          </cell>
          <cell r="AT42">
            <v>3.5</v>
          </cell>
          <cell r="AU42">
            <v>11</v>
          </cell>
          <cell r="AV42">
            <v>20</v>
          </cell>
          <cell r="AW42">
            <v>31</v>
          </cell>
          <cell r="AX42">
            <v>3.5</v>
          </cell>
          <cell r="AY42" t="str">
            <v/>
          </cell>
          <cell r="AZ42" t="str">
            <v/>
          </cell>
          <cell r="BA42" t="str">
            <v/>
          </cell>
          <cell r="BB42" t="str">
            <v/>
          </cell>
          <cell r="BC42" t="str">
            <v/>
          </cell>
          <cell r="BD42" t="str">
            <v/>
          </cell>
          <cell r="BE42" t="str">
            <v/>
          </cell>
          <cell r="BF42" t="str">
            <v/>
          </cell>
          <cell r="BG42" t="str">
            <v/>
          </cell>
          <cell r="BH42" t="str">
            <v/>
          </cell>
          <cell r="BI42" t="str">
            <v/>
          </cell>
          <cell r="BJ42" t="str">
            <v/>
          </cell>
          <cell r="BK42" t="str">
            <v/>
          </cell>
          <cell r="BL42" t="str">
            <v>His-Mcq</v>
          </cell>
          <cell r="BM42" t="str">
            <v/>
          </cell>
          <cell r="BN42" t="str">
            <v/>
          </cell>
          <cell r="BO42" t="str">
            <v/>
          </cell>
          <cell r="BP42" t="str">
            <v/>
          </cell>
          <cell r="BQ42" t="str">
            <v/>
          </cell>
          <cell r="BR42" t="str">
            <v/>
          </cell>
          <cell r="BS42" t="str">
            <v/>
          </cell>
          <cell r="BT42" t="str">
            <v/>
          </cell>
          <cell r="BU42" t="str">
            <v/>
          </cell>
          <cell r="BV42">
            <v>1150</v>
          </cell>
          <cell r="BW42">
            <v>533</v>
          </cell>
          <cell r="BX42">
            <v>0.46347826086956523</v>
          </cell>
          <cell r="BY42" t="str">
            <v xml:space="preserve">Fail in :              His-Mcq        </v>
          </cell>
          <cell r="BZ42" t="str">
            <v>C</v>
          </cell>
          <cell r="CA42">
            <v>27</v>
          </cell>
          <cell r="CB42">
            <v>2.347826086956522</v>
          </cell>
        </row>
        <row r="43">
          <cell r="A43">
            <v>41</v>
          </cell>
          <cell r="B43" t="str">
            <v>Mukta</v>
          </cell>
          <cell r="H43">
            <v>0</v>
          </cell>
          <cell r="I43">
            <v>0</v>
          </cell>
          <cell r="L43">
            <v>0</v>
          </cell>
          <cell r="M43">
            <v>0</v>
          </cell>
          <cell r="O43">
            <v>0</v>
          </cell>
          <cell r="Q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23</v>
          </cell>
          <cell r="AS43">
            <v>23</v>
          </cell>
          <cell r="AT43">
            <v>0</v>
          </cell>
          <cell r="AU43">
            <v>0</v>
          </cell>
          <cell r="AW43">
            <v>0</v>
          </cell>
          <cell r="AX43">
            <v>0</v>
          </cell>
          <cell r="AY43" t="str">
            <v>Bang-1 Wri</v>
          </cell>
          <cell r="AZ43" t="str">
            <v>Bang-1 Mcq</v>
          </cell>
          <cell r="BA43" t="str">
            <v>Bang-2 Wri</v>
          </cell>
          <cell r="BB43" t="str">
            <v>Bang-2 Mcq</v>
          </cell>
          <cell r="BC43" t="str">
            <v>Eng-1</v>
          </cell>
          <cell r="BD43" t="str">
            <v>Eng-2</v>
          </cell>
          <cell r="BE43" t="str">
            <v>Math-Wri</v>
          </cell>
          <cell r="BF43" t="str">
            <v>Math-Mcq</v>
          </cell>
          <cell r="BG43" t="str">
            <v>Is-Wri</v>
          </cell>
          <cell r="BH43" t="str">
            <v>Is-Mcq</v>
          </cell>
          <cell r="BI43" t="str">
            <v>Chi-Wri</v>
          </cell>
          <cell r="BJ43" t="str">
            <v>Chi-Mcq</v>
          </cell>
          <cell r="BK43" t="str">
            <v>His-Wri</v>
          </cell>
          <cell r="BL43" t="str">
            <v>His-Mcq</v>
          </cell>
          <cell r="BM43" t="str">
            <v>Gio-Wri</v>
          </cell>
          <cell r="BN43" t="str">
            <v>Gio-Mcq</v>
          </cell>
          <cell r="BO43" t="str">
            <v>G.Sc-Wri</v>
          </cell>
          <cell r="BP43" t="str">
            <v>G.Sc-Mcq</v>
          </cell>
          <cell r="BQ43" t="str">
            <v>Ag-Wri</v>
          </cell>
          <cell r="BR43" t="str">
            <v>Ag-Mcq</v>
          </cell>
          <cell r="BS43" t="str">
            <v/>
          </cell>
          <cell r="BT43" t="str">
            <v>Ict-Mcq</v>
          </cell>
          <cell r="BU43" t="str">
            <v>Ict-Pra</v>
          </cell>
          <cell r="BV43">
            <v>1150</v>
          </cell>
          <cell r="BW43">
            <v>23</v>
          </cell>
          <cell r="BX43">
            <v>0.02</v>
          </cell>
          <cell r="BY43" t="str">
            <v>Fail in : Bang-1 Wri Bang-1 Mcq Bang-2 Wri Bang-2 Mcq Eng-1 Eng-2 Math-Wri Math-Mcq Is-Wri Is-Mcq Chi-Wri Chi-Mcq His-Wri His-Mcq Gio-Mcq G.Sc-Wri G.Sc-Mcq Ag-Wri Ag-Mcq  Ict-Mcq Ict-Pra</v>
          </cell>
          <cell r="BZ43" t="str">
            <v>f</v>
          </cell>
          <cell r="CA43">
            <v>0</v>
          </cell>
          <cell r="CB43">
            <v>0</v>
          </cell>
        </row>
        <row r="44">
          <cell r="A44">
            <v>42</v>
          </cell>
          <cell r="B44" t="str">
            <v>Sowity</v>
          </cell>
          <cell r="H44">
            <v>0</v>
          </cell>
          <cell r="I44">
            <v>0</v>
          </cell>
          <cell r="L44">
            <v>0</v>
          </cell>
          <cell r="M44">
            <v>0</v>
          </cell>
          <cell r="O44">
            <v>0</v>
          </cell>
          <cell r="Q44">
            <v>0</v>
          </cell>
          <cell r="T44">
            <v>0</v>
          </cell>
          <cell r="U44">
            <v>0</v>
          </cell>
          <cell r="V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23</v>
          </cell>
          <cell r="AS44">
            <v>23</v>
          </cell>
          <cell r="AT44">
            <v>0</v>
          </cell>
          <cell r="AU44">
            <v>0</v>
          </cell>
          <cell r="AW44">
            <v>0</v>
          </cell>
          <cell r="AX44">
            <v>0</v>
          </cell>
          <cell r="AY44" t="str">
            <v>Bang-1 Wri</v>
          </cell>
          <cell r="AZ44" t="str">
            <v>Bang-1 Mcq</v>
          </cell>
          <cell r="BA44" t="str">
            <v>Bang-2 Wri</v>
          </cell>
          <cell r="BB44" t="str">
            <v>Bang-2 Mcq</v>
          </cell>
          <cell r="BC44" t="str">
            <v>Eng-1</v>
          </cell>
          <cell r="BD44" t="str">
            <v>Eng-2</v>
          </cell>
          <cell r="BE44" t="str">
            <v>Math-Wri</v>
          </cell>
          <cell r="BF44" t="str">
            <v>Math-Mcq</v>
          </cell>
          <cell r="BG44" t="str">
            <v>Is-Wri</v>
          </cell>
          <cell r="BH44" t="str">
            <v>Is-Mcq</v>
          </cell>
          <cell r="BI44" t="str">
            <v>Chi-Wri</v>
          </cell>
          <cell r="BJ44" t="str">
            <v>Chi-Mcq</v>
          </cell>
          <cell r="BK44" t="str">
            <v>His-Wri</v>
          </cell>
          <cell r="BL44" t="str">
            <v>His-Mcq</v>
          </cell>
          <cell r="BM44" t="str">
            <v>Gio-Wri</v>
          </cell>
          <cell r="BN44" t="str">
            <v>Gio-Mcq</v>
          </cell>
          <cell r="BO44" t="str">
            <v>G.Sc-Wri</v>
          </cell>
          <cell r="BP44" t="str">
            <v>G.Sc-Mcq</v>
          </cell>
          <cell r="BQ44" t="str">
            <v>Ag-Wri</v>
          </cell>
          <cell r="BR44" t="str">
            <v>Ag-Mcq</v>
          </cell>
          <cell r="BS44" t="str">
            <v/>
          </cell>
          <cell r="BT44" t="str">
            <v>Ict-Mcq</v>
          </cell>
          <cell r="BU44" t="str">
            <v>Ict-Pra</v>
          </cell>
          <cell r="BV44">
            <v>1150</v>
          </cell>
          <cell r="BW44">
            <v>23</v>
          </cell>
          <cell r="BX44">
            <v>0.02</v>
          </cell>
          <cell r="BY44" t="str">
            <v>Fail in : Bang-1 Wri Bang-1 Mcq Bang-2 Wri Bang-2 Mcq Eng-1 Eng-2 Math-Wri Math-Mcq Is-Wri Is-Mcq Chi-Wri Chi-Mcq His-Wri His-Mcq Gio-Mcq G.Sc-Wri G.Sc-Mcq Ag-Wri Ag-Mcq  Ict-Mcq Ict-Pra</v>
          </cell>
          <cell r="BZ44" t="str">
            <v>f</v>
          </cell>
          <cell r="CA44">
            <v>0</v>
          </cell>
          <cell r="CB44">
            <v>0</v>
          </cell>
        </row>
        <row r="45">
          <cell r="A45">
            <v>43</v>
          </cell>
          <cell r="B45" t="str">
            <v>Samima</v>
          </cell>
          <cell r="F45">
            <v>33</v>
          </cell>
          <cell r="G45">
            <v>6</v>
          </cell>
          <cell r="H45">
            <v>39</v>
          </cell>
          <cell r="I45">
            <v>1</v>
          </cell>
          <cell r="J45">
            <v>23</v>
          </cell>
          <cell r="K45">
            <v>10</v>
          </cell>
          <cell r="L45">
            <v>33</v>
          </cell>
          <cell r="M45">
            <v>1</v>
          </cell>
          <cell r="N45">
            <v>25</v>
          </cell>
          <cell r="O45">
            <v>0</v>
          </cell>
          <cell r="P45">
            <v>15</v>
          </cell>
          <cell r="Q45">
            <v>0</v>
          </cell>
          <cell r="R45">
            <v>23</v>
          </cell>
          <cell r="S45">
            <v>18</v>
          </cell>
          <cell r="T45">
            <v>41</v>
          </cell>
          <cell r="U45">
            <v>2</v>
          </cell>
          <cell r="V45">
            <v>23</v>
          </cell>
          <cell r="W45">
            <v>10</v>
          </cell>
          <cell r="X45">
            <v>33</v>
          </cell>
          <cell r="Y45">
            <v>1</v>
          </cell>
          <cell r="Z45">
            <v>23</v>
          </cell>
          <cell r="AA45">
            <v>15</v>
          </cell>
          <cell r="AB45">
            <v>38</v>
          </cell>
          <cell r="AC45">
            <v>1</v>
          </cell>
          <cell r="AD45">
            <v>23</v>
          </cell>
          <cell r="AE45">
            <v>10</v>
          </cell>
          <cell r="AF45">
            <v>33</v>
          </cell>
          <cell r="AG45">
            <v>1</v>
          </cell>
          <cell r="AH45">
            <v>29</v>
          </cell>
          <cell r="AI45">
            <v>14</v>
          </cell>
          <cell r="AJ45">
            <v>43</v>
          </cell>
          <cell r="AK45">
            <v>2</v>
          </cell>
          <cell r="AL45">
            <v>32</v>
          </cell>
          <cell r="AM45">
            <v>11</v>
          </cell>
          <cell r="AN45">
            <v>43</v>
          </cell>
          <cell r="AO45">
            <v>2</v>
          </cell>
          <cell r="AP45">
            <v>33</v>
          </cell>
          <cell r="AQ45">
            <v>8</v>
          </cell>
          <cell r="AR45">
            <v>23</v>
          </cell>
          <cell r="AS45">
            <v>64</v>
          </cell>
          <cell r="AT45">
            <v>3.5</v>
          </cell>
          <cell r="AU45">
            <v>11</v>
          </cell>
          <cell r="AV45">
            <v>20</v>
          </cell>
          <cell r="AW45">
            <v>31</v>
          </cell>
          <cell r="AX45">
            <v>3.5</v>
          </cell>
          <cell r="AY45" t="str">
            <v/>
          </cell>
          <cell r="AZ45" t="str">
            <v>Bang-1 Mcq</v>
          </cell>
          <cell r="BA45" t="str">
            <v/>
          </cell>
          <cell r="BB45" t="str">
            <v/>
          </cell>
          <cell r="BC45" t="str">
            <v>Eng-1</v>
          </cell>
          <cell r="BD45" t="str">
            <v>Eng-2</v>
          </cell>
          <cell r="BE45" t="str">
            <v/>
          </cell>
          <cell r="BF45" t="str">
            <v/>
          </cell>
          <cell r="BG45" t="str">
            <v/>
          </cell>
          <cell r="BH45" t="str">
            <v/>
          </cell>
          <cell r="BI45" t="str">
            <v/>
          </cell>
          <cell r="BJ45" t="str">
            <v/>
          </cell>
          <cell r="BK45" t="str">
            <v/>
          </cell>
          <cell r="BL45" t="str">
            <v/>
          </cell>
          <cell r="BM45" t="str">
            <v>Gio-Wri</v>
          </cell>
          <cell r="BN45" t="str">
            <v/>
          </cell>
          <cell r="BO45" t="str">
            <v/>
          </cell>
          <cell r="BP45" t="str">
            <v/>
          </cell>
          <cell r="BQ45" t="str">
            <v/>
          </cell>
          <cell r="BR45" t="str">
            <v/>
          </cell>
          <cell r="BS45" t="str">
            <v/>
          </cell>
          <cell r="BT45" t="str">
            <v/>
          </cell>
          <cell r="BU45" t="str">
            <v/>
          </cell>
          <cell r="BV45">
            <v>1150</v>
          </cell>
          <cell r="BW45">
            <v>438</v>
          </cell>
          <cell r="BX45">
            <v>0.38086956521739129</v>
          </cell>
          <cell r="BY45" t="str">
            <v xml:space="preserve">Fail in :  Bang-1 Mcq   Eng-1 Eng-2                </v>
          </cell>
          <cell r="BZ45" t="str">
            <v>D</v>
          </cell>
          <cell r="CA45">
            <v>18</v>
          </cell>
          <cell r="CB45">
            <v>1.5652173913043479</v>
          </cell>
        </row>
        <row r="46">
          <cell r="A46">
            <v>44</v>
          </cell>
          <cell r="B46" t="str">
            <v>Subarnna</v>
          </cell>
          <cell r="F46">
            <v>28</v>
          </cell>
          <cell r="G46">
            <v>15</v>
          </cell>
          <cell r="H46">
            <v>43</v>
          </cell>
          <cell r="I46">
            <v>2</v>
          </cell>
          <cell r="J46">
            <v>33</v>
          </cell>
          <cell r="K46">
            <v>10</v>
          </cell>
          <cell r="L46">
            <v>43</v>
          </cell>
          <cell r="M46">
            <v>2</v>
          </cell>
          <cell r="N46">
            <v>48</v>
          </cell>
          <cell r="O46">
            <v>2</v>
          </cell>
          <cell r="P46">
            <v>39</v>
          </cell>
          <cell r="Q46">
            <v>1</v>
          </cell>
          <cell r="R46">
            <v>9</v>
          </cell>
          <cell r="S46">
            <v>8</v>
          </cell>
          <cell r="T46">
            <v>17</v>
          </cell>
          <cell r="U46">
            <v>0</v>
          </cell>
          <cell r="V46">
            <v>33</v>
          </cell>
          <cell r="W46">
            <v>14</v>
          </cell>
          <cell r="X46">
            <v>47</v>
          </cell>
          <cell r="Y46">
            <v>2</v>
          </cell>
          <cell r="Z46">
            <v>24</v>
          </cell>
          <cell r="AA46">
            <v>10</v>
          </cell>
          <cell r="AB46">
            <v>34</v>
          </cell>
          <cell r="AC46">
            <v>1</v>
          </cell>
          <cell r="AD46">
            <v>25</v>
          </cell>
          <cell r="AE46">
            <v>10</v>
          </cell>
          <cell r="AF46">
            <v>35</v>
          </cell>
          <cell r="AG46">
            <v>1</v>
          </cell>
          <cell r="AH46">
            <v>24</v>
          </cell>
          <cell r="AI46">
            <v>10</v>
          </cell>
          <cell r="AJ46">
            <v>34</v>
          </cell>
          <cell r="AK46">
            <v>1</v>
          </cell>
          <cell r="AL46">
            <v>36</v>
          </cell>
          <cell r="AM46">
            <v>18</v>
          </cell>
          <cell r="AN46">
            <v>54</v>
          </cell>
          <cell r="AO46">
            <v>3</v>
          </cell>
          <cell r="AP46">
            <v>30</v>
          </cell>
          <cell r="AQ46">
            <v>8</v>
          </cell>
          <cell r="AR46">
            <v>23</v>
          </cell>
          <cell r="AS46">
            <v>61</v>
          </cell>
          <cell r="AT46">
            <v>3.5</v>
          </cell>
          <cell r="AU46">
            <v>13</v>
          </cell>
          <cell r="AV46">
            <v>20</v>
          </cell>
          <cell r="AW46">
            <v>33</v>
          </cell>
          <cell r="AX46">
            <v>3.5</v>
          </cell>
          <cell r="AY46" t="str">
            <v/>
          </cell>
          <cell r="AZ46" t="str">
            <v/>
          </cell>
          <cell r="BA46" t="str">
            <v/>
          </cell>
          <cell r="BB46" t="str">
            <v/>
          </cell>
          <cell r="BC46" t="str">
            <v/>
          </cell>
          <cell r="BD46" t="str">
            <v/>
          </cell>
          <cell r="BE46" t="str">
            <v>Math-Wri</v>
          </cell>
          <cell r="BF46" t="str">
            <v>Math-Mcq</v>
          </cell>
          <cell r="BG46" t="str">
            <v/>
          </cell>
          <cell r="BH46" t="str">
            <v/>
          </cell>
          <cell r="BI46" t="str">
            <v/>
          </cell>
          <cell r="BJ46" t="str">
            <v/>
          </cell>
          <cell r="BK46" t="str">
            <v/>
          </cell>
          <cell r="BL46" t="str">
            <v/>
          </cell>
          <cell r="BM46" t="str">
            <v>Gio-Wri</v>
          </cell>
          <cell r="BN46" t="str">
            <v/>
          </cell>
          <cell r="BO46" t="str">
            <v/>
          </cell>
          <cell r="BP46" t="str">
            <v/>
          </cell>
          <cell r="BQ46" t="str">
            <v/>
          </cell>
          <cell r="BR46" t="str">
            <v/>
          </cell>
          <cell r="BS46" t="str">
            <v/>
          </cell>
          <cell r="BT46" t="str">
            <v/>
          </cell>
          <cell r="BU46" t="str">
            <v/>
          </cell>
          <cell r="BV46">
            <v>1150</v>
          </cell>
          <cell r="BW46">
            <v>488</v>
          </cell>
          <cell r="BX46">
            <v>0.42434782608695654</v>
          </cell>
          <cell r="BY46" t="str">
            <v xml:space="preserve">Fail in :       Math-Wri Math-Mcq              </v>
          </cell>
          <cell r="BZ46" t="str">
            <v>D</v>
          </cell>
          <cell r="CA46">
            <v>22</v>
          </cell>
          <cell r="CB46">
            <v>1.9130434782608696</v>
          </cell>
        </row>
        <row r="47">
          <cell r="A47">
            <v>45</v>
          </cell>
          <cell r="B47" t="str">
            <v>Kawsar</v>
          </cell>
          <cell r="F47">
            <v>27</v>
          </cell>
          <cell r="G47">
            <v>16</v>
          </cell>
          <cell r="H47">
            <v>43</v>
          </cell>
          <cell r="I47">
            <v>2</v>
          </cell>
          <cell r="J47">
            <v>26</v>
          </cell>
          <cell r="K47">
            <v>6</v>
          </cell>
          <cell r="L47">
            <v>32</v>
          </cell>
          <cell r="M47">
            <v>0</v>
          </cell>
          <cell r="N47">
            <v>26</v>
          </cell>
          <cell r="O47">
            <v>0</v>
          </cell>
          <cell r="P47">
            <v>18</v>
          </cell>
          <cell r="Q47">
            <v>0</v>
          </cell>
          <cell r="R47">
            <v>25</v>
          </cell>
          <cell r="S47">
            <v>10</v>
          </cell>
          <cell r="T47">
            <v>35</v>
          </cell>
          <cell r="U47">
            <v>1</v>
          </cell>
          <cell r="V47">
            <v>23</v>
          </cell>
          <cell r="W47">
            <v>11</v>
          </cell>
          <cell r="X47">
            <v>34</v>
          </cell>
          <cell r="Y47">
            <v>1</v>
          </cell>
          <cell r="Z47">
            <v>30</v>
          </cell>
          <cell r="AA47">
            <v>13</v>
          </cell>
          <cell r="AB47">
            <v>43</v>
          </cell>
          <cell r="AC47">
            <v>2</v>
          </cell>
          <cell r="AD47">
            <v>23</v>
          </cell>
          <cell r="AE47">
            <v>12</v>
          </cell>
          <cell r="AF47">
            <v>35</v>
          </cell>
          <cell r="AG47">
            <v>1</v>
          </cell>
          <cell r="AH47">
            <v>29</v>
          </cell>
          <cell r="AI47">
            <v>16</v>
          </cell>
          <cell r="AJ47">
            <v>45</v>
          </cell>
          <cell r="AK47">
            <v>2</v>
          </cell>
          <cell r="AL47">
            <v>23</v>
          </cell>
          <cell r="AM47">
            <v>13</v>
          </cell>
          <cell r="AN47">
            <v>36</v>
          </cell>
          <cell r="AO47">
            <v>1</v>
          </cell>
          <cell r="AP47">
            <v>17</v>
          </cell>
          <cell r="AQ47">
            <v>10</v>
          </cell>
          <cell r="AR47">
            <v>23</v>
          </cell>
          <cell r="AS47">
            <v>50</v>
          </cell>
          <cell r="AT47">
            <v>3</v>
          </cell>
          <cell r="AU47">
            <v>12</v>
          </cell>
          <cell r="AV47">
            <v>20</v>
          </cell>
          <cell r="AW47">
            <v>32</v>
          </cell>
          <cell r="AX47">
            <v>3.5</v>
          </cell>
          <cell r="AY47" t="str">
            <v/>
          </cell>
          <cell r="AZ47" t="str">
            <v/>
          </cell>
          <cell r="BA47" t="str">
            <v/>
          </cell>
          <cell r="BB47" t="str">
            <v>Bang-2 Mcq</v>
          </cell>
          <cell r="BC47" t="str">
            <v>Eng-1</v>
          </cell>
          <cell r="BD47" t="str">
            <v>Eng-2</v>
          </cell>
          <cell r="BE47" t="str">
            <v/>
          </cell>
          <cell r="BF47" t="str">
            <v/>
          </cell>
          <cell r="BG47" t="str">
            <v/>
          </cell>
          <cell r="BH47" t="str">
            <v/>
          </cell>
          <cell r="BI47" t="str">
            <v/>
          </cell>
          <cell r="BJ47" t="str">
            <v/>
          </cell>
          <cell r="BK47" t="str">
            <v/>
          </cell>
          <cell r="BL47" t="str">
            <v/>
          </cell>
          <cell r="BM47" t="str">
            <v>Gio-Wri</v>
          </cell>
          <cell r="BN47" t="str">
            <v/>
          </cell>
          <cell r="BO47" t="str">
            <v/>
          </cell>
          <cell r="BP47" t="str">
            <v/>
          </cell>
          <cell r="BQ47" t="str">
            <v/>
          </cell>
          <cell r="BR47" t="str">
            <v/>
          </cell>
          <cell r="BS47" t="str">
            <v/>
          </cell>
          <cell r="BT47" t="str">
            <v/>
          </cell>
          <cell r="BU47" t="str">
            <v/>
          </cell>
          <cell r="BV47">
            <v>1150</v>
          </cell>
          <cell r="BW47">
            <v>429</v>
          </cell>
          <cell r="BX47">
            <v>0.37304347826086959</v>
          </cell>
          <cell r="BY47" t="str">
            <v xml:space="preserve">Fail in :    Bang-2 Mcq Eng-1 Eng-2                </v>
          </cell>
          <cell r="BZ47" t="str">
            <v>D</v>
          </cell>
          <cell r="CA47">
            <v>16.5</v>
          </cell>
          <cell r="CB47">
            <v>1.4347826086956521</v>
          </cell>
        </row>
        <row r="48">
          <cell r="A48">
            <v>46</v>
          </cell>
          <cell r="B48" t="str">
            <v>Khadiza</v>
          </cell>
          <cell r="F48">
            <v>38</v>
          </cell>
          <cell r="G48">
            <v>15</v>
          </cell>
          <cell r="H48">
            <v>53</v>
          </cell>
          <cell r="I48">
            <v>3</v>
          </cell>
          <cell r="J48">
            <v>39</v>
          </cell>
          <cell r="K48">
            <v>10</v>
          </cell>
          <cell r="L48">
            <v>49</v>
          </cell>
          <cell r="M48">
            <v>2</v>
          </cell>
          <cell r="N48">
            <v>40</v>
          </cell>
          <cell r="O48">
            <v>2</v>
          </cell>
          <cell r="P48">
            <v>34</v>
          </cell>
          <cell r="Q48">
            <v>1</v>
          </cell>
          <cell r="R48">
            <v>8</v>
          </cell>
          <cell r="S48">
            <v>10</v>
          </cell>
          <cell r="T48">
            <v>18</v>
          </cell>
          <cell r="U48">
            <v>0</v>
          </cell>
          <cell r="V48">
            <v>39</v>
          </cell>
          <cell r="W48">
            <v>10</v>
          </cell>
          <cell r="X48">
            <v>49</v>
          </cell>
          <cell r="Y48">
            <v>2</v>
          </cell>
          <cell r="Z48">
            <v>42</v>
          </cell>
          <cell r="AA48">
            <v>19</v>
          </cell>
          <cell r="AB48">
            <v>61</v>
          </cell>
          <cell r="AC48">
            <v>3.5</v>
          </cell>
          <cell r="AD48">
            <v>35</v>
          </cell>
          <cell r="AE48">
            <v>12</v>
          </cell>
          <cell r="AF48">
            <v>47</v>
          </cell>
          <cell r="AG48">
            <v>2</v>
          </cell>
          <cell r="AH48">
            <v>30</v>
          </cell>
          <cell r="AI48">
            <v>11</v>
          </cell>
          <cell r="AJ48">
            <v>41</v>
          </cell>
          <cell r="AK48">
            <v>2</v>
          </cell>
          <cell r="AL48">
            <v>35</v>
          </cell>
          <cell r="AM48">
            <v>14</v>
          </cell>
          <cell r="AN48">
            <v>49</v>
          </cell>
          <cell r="AO48">
            <v>2</v>
          </cell>
          <cell r="AP48">
            <v>28</v>
          </cell>
          <cell r="AQ48">
            <v>13</v>
          </cell>
          <cell r="AR48">
            <v>23</v>
          </cell>
          <cell r="AS48">
            <v>64</v>
          </cell>
          <cell r="AT48">
            <v>3.5</v>
          </cell>
          <cell r="AU48">
            <v>17</v>
          </cell>
          <cell r="AV48">
            <v>25</v>
          </cell>
          <cell r="AW48">
            <v>42</v>
          </cell>
          <cell r="AX48">
            <v>5</v>
          </cell>
          <cell r="AY48" t="str">
            <v/>
          </cell>
          <cell r="AZ48" t="str">
            <v/>
          </cell>
          <cell r="BA48" t="str">
            <v/>
          </cell>
          <cell r="BB48" t="str">
            <v/>
          </cell>
          <cell r="BC48" t="str">
            <v/>
          </cell>
          <cell r="BD48" t="str">
            <v/>
          </cell>
          <cell r="BE48" t="str">
            <v>Math-Wri</v>
          </cell>
          <cell r="BF48" t="str">
            <v/>
          </cell>
          <cell r="BG48" t="str">
            <v/>
          </cell>
          <cell r="BH48" t="str">
            <v/>
          </cell>
          <cell r="BI48" t="str">
            <v/>
          </cell>
          <cell r="BJ48" t="str">
            <v/>
          </cell>
          <cell r="BK48" t="str">
            <v/>
          </cell>
          <cell r="BL48" t="str">
            <v/>
          </cell>
          <cell r="BM48" t="str">
            <v/>
          </cell>
          <cell r="BN48" t="str">
            <v/>
          </cell>
          <cell r="BO48" t="str">
            <v/>
          </cell>
          <cell r="BP48" t="str">
            <v/>
          </cell>
          <cell r="BQ48" t="str">
            <v/>
          </cell>
          <cell r="BR48" t="str">
            <v/>
          </cell>
          <cell r="BS48" t="str">
            <v/>
          </cell>
          <cell r="BT48" t="str">
            <v/>
          </cell>
          <cell r="BU48" t="str">
            <v/>
          </cell>
          <cell r="BV48">
            <v>1150</v>
          </cell>
          <cell r="BW48">
            <v>547</v>
          </cell>
          <cell r="BX48">
            <v>0.47565217391304349</v>
          </cell>
          <cell r="BY48" t="str">
            <v xml:space="preserve">Fail in :       Math-Wri               </v>
          </cell>
          <cell r="BZ48" t="str">
            <v>C</v>
          </cell>
          <cell r="CA48">
            <v>28</v>
          </cell>
          <cell r="CB48">
            <v>2.4347826086956523</v>
          </cell>
        </row>
        <row r="49">
          <cell r="A49">
            <v>47</v>
          </cell>
          <cell r="B49" t="str">
            <v>Jannatul Ferdaus</v>
          </cell>
          <cell r="F49">
            <v>37</v>
          </cell>
          <cell r="G49">
            <v>16</v>
          </cell>
          <cell r="H49">
            <v>53</v>
          </cell>
          <cell r="I49">
            <v>3</v>
          </cell>
          <cell r="J49">
            <v>31</v>
          </cell>
          <cell r="K49">
            <v>5</v>
          </cell>
          <cell r="L49">
            <v>36</v>
          </cell>
          <cell r="M49">
            <v>1</v>
          </cell>
          <cell r="N49">
            <v>46</v>
          </cell>
          <cell r="O49">
            <v>2</v>
          </cell>
          <cell r="P49">
            <v>45</v>
          </cell>
          <cell r="Q49">
            <v>2</v>
          </cell>
          <cell r="R49">
            <v>38</v>
          </cell>
          <cell r="S49">
            <v>12</v>
          </cell>
          <cell r="T49">
            <v>50</v>
          </cell>
          <cell r="U49">
            <v>3</v>
          </cell>
          <cell r="V49">
            <v>31</v>
          </cell>
          <cell r="W49">
            <v>10</v>
          </cell>
          <cell r="X49">
            <v>41</v>
          </cell>
          <cell r="Y49">
            <v>2</v>
          </cell>
          <cell r="Z49">
            <v>23</v>
          </cell>
          <cell r="AA49">
            <v>16</v>
          </cell>
          <cell r="AB49">
            <v>39</v>
          </cell>
          <cell r="AC49">
            <v>1</v>
          </cell>
          <cell r="AD49">
            <v>24</v>
          </cell>
          <cell r="AE49">
            <v>10</v>
          </cell>
          <cell r="AF49">
            <v>34</v>
          </cell>
          <cell r="AG49">
            <v>1</v>
          </cell>
          <cell r="AH49">
            <v>31</v>
          </cell>
          <cell r="AI49">
            <v>10</v>
          </cell>
          <cell r="AJ49">
            <v>41</v>
          </cell>
          <cell r="AK49">
            <v>2</v>
          </cell>
          <cell r="AL49">
            <v>29</v>
          </cell>
          <cell r="AM49">
            <v>10</v>
          </cell>
          <cell r="AN49">
            <v>39</v>
          </cell>
          <cell r="AO49">
            <v>1</v>
          </cell>
          <cell r="AP49">
            <v>29</v>
          </cell>
          <cell r="AQ49">
            <v>8</v>
          </cell>
          <cell r="AR49">
            <v>23</v>
          </cell>
          <cell r="AS49">
            <v>60</v>
          </cell>
          <cell r="AT49">
            <v>3.5</v>
          </cell>
          <cell r="AU49">
            <v>14</v>
          </cell>
          <cell r="AV49">
            <v>20</v>
          </cell>
          <cell r="AW49">
            <v>34</v>
          </cell>
          <cell r="AX49">
            <v>3.5</v>
          </cell>
          <cell r="AY49" t="str">
            <v/>
          </cell>
          <cell r="AZ49" t="str">
            <v/>
          </cell>
          <cell r="BA49" t="str">
            <v/>
          </cell>
          <cell r="BB49" t="str">
            <v>Bang-2 Mcq</v>
          </cell>
          <cell r="BC49" t="str">
            <v/>
          </cell>
          <cell r="BD49" t="str">
            <v/>
          </cell>
          <cell r="BE49" t="str">
            <v/>
          </cell>
          <cell r="BF49" t="str">
            <v/>
          </cell>
          <cell r="BG49" t="str">
            <v/>
          </cell>
          <cell r="BH49" t="str">
            <v/>
          </cell>
          <cell r="BI49" t="str">
            <v/>
          </cell>
          <cell r="BJ49" t="str">
            <v/>
          </cell>
          <cell r="BK49" t="str">
            <v/>
          </cell>
          <cell r="BL49" t="str">
            <v/>
          </cell>
          <cell r="BM49" t="str">
            <v/>
          </cell>
          <cell r="BN49" t="str">
            <v/>
          </cell>
          <cell r="BO49" t="str">
            <v/>
          </cell>
          <cell r="BP49" t="str">
            <v/>
          </cell>
          <cell r="BQ49" t="str">
            <v/>
          </cell>
          <cell r="BR49" t="str">
            <v/>
          </cell>
          <cell r="BS49" t="str">
            <v/>
          </cell>
          <cell r="BT49" t="str">
            <v/>
          </cell>
          <cell r="BU49" t="str">
            <v/>
          </cell>
          <cell r="BV49">
            <v>1150</v>
          </cell>
          <cell r="BW49">
            <v>518</v>
          </cell>
          <cell r="BX49">
            <v>0.45043478260869563</v>
          </cell>
          <cell r="BY49" t="str">
            <v xml:space="preserve">Fail in :    Bang-2 Mcq                  </v>
          </cell>
          <cell r="BZ49" t="str">
            <v>C</v>
          </cell>
          <cell r="CA49">
            <v>25</v>
          </cell>
          <cell r="CB49">
            <v>2.1739130434782608</v>
          </cell>
        </row>
        <row r="50">
          <cell r="A50">
            <v>48</v>
          </cell>
          <cell r="B50" t="str">
            <v>Kaniz</v>
          </cell>
          <cell r="F50">
            <v>35</v>
          </cell>
          <cell r="G50">
            <v>7</v>
          </cell>
          <cell r="H50">
            <v>42</v>
          </cell>
          <cell r="I50">
            <v>2</v>
          </cell>
          <cell r="J50">
            <v>29</v>
          </cell>
          <cell r="K50">
            <v>12</v>
          </cell>
          <cell r="L50">
            <v>41</v>
          </cell>
          <cell r="M50">
            <v>2</v>
          </cell>
          <cell r="N50">
            <v>16</v>
          </cell>
          <cell r="O50">
            <v>0</v>
          </cell>
          <cell r="P50">
            <v>31</v>
          </cell>
          <cell r="Q50">
            <v>0</v>
          </cell>
          <cell r="R50">
            <v>23</v>
          </cell>
          <cell r="S50">
            <v>10</v>
          </cell>
          <cell r="T50">
            <v>33</v>
          </cell>
          <cell r="U50">
            <v>1</v>
          </cell>
          <cell r="V50">
            <v>34</v>
          </cell>
          <cell r="W50">
            <v>13</v>
          </cell>
          <cell r="X50">
            <v>47</v>
          </cell>
          <cell r="Y50">
            <v>2</v>
          </cell>
          <cell r="Z50">
            <v>25</v>
          </cell>
          <cell r="AA50">
            <v>13</v>
          </cell>
          <cell r="AB50">
            <v>38</v>
          </cell>
          <cell r="AC50">
            <v>1</v>
          </cell>
          <cell r="AD50">
            <v>25</v>
          </cell>
          <cell r="AE50">
            <v>10</v>
          </cell>
          <cell r="AF50">
            <v>35</v>
          </cell>
          <cell r="AG50">
            <v>1</v>
          </cell>
          <cell r="AH50">
            <v>23</v>
          </cell>
          <cell r="AI50">
            <v>10</v>
          </cell>
          <cell r="AJ50">
            <v>33</v>
          </cell>
          <cell r="AK50">
            <v>1</v>
          </cell>
          <cell r="AL50">
            <v>32</v>
          </cell>
          <cell r="AM50">
            <v>10</v>
          </cell>
          <cell r="AN50">
            <v>42</v>
          </cell>
          <cell r="AO50">
            <v>2</v>
          </cell>
          <cell r="AP50">
            <v>25</v>
          </cell>
          <cell r="AQ50">
            <v>8</v>
          </cell>
          <cell r="AR50">
            <v>23</v>
          </cell>
          <cell r="AS50">
            <v>56</v>
          </cell>
          <cell r="AT50">
            <v>3</v>
          </cell>
          <cell r="AU50">
            <v>9</v>
          </cell>
          <cell r="AV50">
            <v>20</v>
          </cell>
          <cell r="AW50">
            <v>29</v>
          </cell>
          <cell r="AX50">
            <v>3</v>
          </cell>
          <cell r="AY50" t="str">
            <v/>
          </cell>
          <cell r="AZ50" t="str">
            <v>Bang-1 Mcq</v>
          </cell>
          <cell r="BA50" t="str">
            <v/>
          </cell>
          <cell r="BB50" t="str">
            <v/>
          </cell>
          <cell r="BC50" t="str">
            <v>Eng-1</v>
          </cell>
          <cell r="BD50" t="str">
            <v>Eng-2</v>
          </cell>
          <cell r="BE50" t="str">
            <v/>
          </cell>
          <cell r="BF50" t="str">
            <v/>
          </cell>
          <cell r="BG50" t="str">
            <v/>
          </cell>
          <cell r="BH50" t="str">
            <v/>
          </cell>
          <cell r="BI50" t="str">
            <v/>
          </cell>
          <cell r="BJ50" t="str">
            <v/>
          </cell>
          <cell r="BK50" t="str">
            <v/>
          </cell>
          <cell r="BL50" t="str">
            <v/>
          </cell>
          <cell r="BM50" t="str">
            <v>Gio-Wri</v>
          </cell>
          <cell r="BN50" t="str">
            <v/>
          </cell>
          <cell r="BO50" t="str">
            <v/>
          </cell>
          <cell r="BP50" t="str">
            <v/>
          </cell>
          <cell r="BQ50" t="str">
            <v/>
          </cell>
          <cell r="BR50" t="str">
            <v/>
          </cell>
          <cell r="BS50" t="str">
            <v/>
          </cell>
          <cell r="BT50" t="str">
            <v/>
          </cell>
          <cell r="BU50" t="str">
            <v/>
          </cell>
          <cell r="BV50">
            <v>1150</v>
          </cell>
          <cell r="BW50">
            <v>443</v>
          </cell>
          <cell r="BX50">
            <v>0.38521739130434784</v>
          </cell>
          <cell r="BY50" t="str">
            <v xml:space="preserve">Fail in :  Bang-1 Mcq   Eng-1 Eng-2                </v>
          </cell>
          <cell r="BZ50" t="str">
            <v>D</v>
          </cell>
          <cell r="CA50">
            <v>18</v>
          </cell>
          <cell r="CB50">
            <v>1.5652173913043479</v>
          </cell>
        </row>
        <row r="51">
          <cell r="A51">
            <v>49</v>
          </cell>
          <cell r="B51" t="str">
            <v>Hasina</v>
          </cell>
          <cell r="H51">
            <v>0</v>
          </cell>
          <cell r="I51">
            <v>0</v>
          </cell>
          <cell r="L51">
            <v>0</v>
          </cell>
          <cell r="M51">
            <v>0</v>
          </cell>
          <cell r="O51">
            <v>0</v>
          </cell>
          <cell r="Q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23</v>
          </cell>
          <cell r="AS51">
            <v>23</v>
          </cell>
          <cell r="AT51">
            <v>0</v>
          </cell>
          <cell r="AW51">
            <v>0</v>
          </cell>
          <cell r="AX51">
            <v>0</v>
          </cell>
          <cell r="AY51" t="str">
            <v>Bang-1 Wri</v>
          </cell>
          <cell r="AZ51" t="str">
            <v>Bang-1 Mcq</v>
          </cell>
          <cell r="BA51" t="str">
            <v>Bang-2 Wri</v>
          </cell>
          <cell r="BB51" t="str">
            <v>Bang-2 Mcq</v>
          </cell>
          <cell r="BC51" t="str">
            <v>Eng-1</v>
          </cell>
          <cell r="BD51" t="str">
            <v>Eng-2</v>
          </cell>
          <cell r="BE51" t="str">
            <v>Math-Wri</v>
          </cell>
          <cell r="BF51" t="str">
            <v>Math-Mcq</v>
          </cell>
          <cell r="BG51" t="str">
            <v>Is-Wri</v>
          </cell>
          <cell r="BH51" t="str">
            <v>Is-Mcq</v>
          </cell>
          <cell r="BI51" t="str">
            <v>Chi-Wri</v>
          </cell>
          <cell r="BJ51" t="str">
            <v>Chi-Mcq</v>
          </cell>
          <cell r="BK51" t="str">
            <v>His-Wri</v>
          </cell>
          <cell r="BL51" t="str">
            <v>His-Mcq</v>
          </cell>
          <cell r="BM51" t="str">
            <v>Gio-Wri</v>
          </cell>
          <cell r="BN51" t="str">
            <v>Gio-Mcq</v>
          </cell>
          <cell r="BO51" t="str">
            <v>G.Sc-Wri</v>
          </cell>
          <cell r="BP51" t="str">
            <v>G.Sc-Mcq</v>
          </cell>
          <cell r="BQ51" t="str">
            <v>Ag-Wri</v>
          </cell>
          <cell r="BR51" t="str">
            <v>Ag-Mcq</v>
          </cell>
          <cell r="BS51" t="str">
            <v/>
          </cell>
          <cell r="BT51" t="str">
            <v>Ict-Mcq</v>
          </cell>
          <cell r="BU51" t="str">
            <v>Ict-Pra</v>
          </cell>
          <cell r="BV51">
            <v>1150</v>
          </cell>
          <cell r="BW51">
            <v>23</v>
          </cell>
          <cell r="BX51">
            <v>0.02</v>
          </cell>
          <cell r="BY51" t="str">
            <v>Fail in : Bang-1 Wri Bang-1 Mcq Bang-2 Wri Bang-2 Mcq Eng-1 Eng-2 Math-Wri Math-Mcq Is-Wri Is-Mcq Chi-Wri Chi-Mcq His-Wri His-Mcq Gio-Mcq G.Sc-Wri G.Sc-Mcq Ag-Wri Ag-Mcq  Ict-Mcq Ict-Pra</v>
          </cell>
          <cell r="BZ51" t="str">
            <v>f</v>
          </cell>
          <cell r="CA51">
            <v>0</v>
          </cell>
          <cell r="CB51">
            <v>0</v>
          </cell>
        </row>
        <row r="52">
          <cell r="A52">
            <v>50</v>
          </cell>
          <cell r="B52" t="str">
            <v>Amena</v>
          </cell>
          <cell r="F52">
            <v>33</v>
          </cell>
          <cell r="G52">
            <v>14</v>
          </cell>
          <cell r="H52">
            <v>47</v>
          </cell>
          <cell r="I52">
            <v>2</v>
          </cell>
          <cell r="J52">
            <v>31</v>
          </cell>
          <cell r="K52">
            <v>10</v>
          </cell>
          <cell r="L52">
            <v>41</v>
          </cell>
          <cell r="M52">
            <v>2</v>
          </cell>
          <cell r="N52">
            <v>20</v>
          </cell>
          <cell r="O52">
            <v>0</v>
          </cell>
          <cell r="P52">
            <v>24</v>
          </cell>
          <cell r="Q52">
            <v>0</v>
          </cell>
          <cell r="R52">
            <v>3</v>
          </cell>
          <cell r="S52">
            <v>9</v>
          </cell>
          <cell r="T52">
            <v>12</v>
          </cell>
          <cell r="U52">
            <v>0</v>
          </cell>
          <cell r="V52">
            <v>33</v>
          </cell>
          <cell r="W52">
            <v>15</v>
          </cell>
          <cell r="X52">
            <v>48</v>
          </cell>
          <cell r="Y52">
            <v>2</v>
          </cell>
          <cell r="Z52">
            <v>23</v>
          </cell>
          <cell r="AA52">
            <v>15</v>
          </cell>
          <cell r="AB52">
            <v>38</v>
          </cell>
          <cell r="AC52">
            <v>1</v>
          </cell>
          <cell r="AD52">
            <v>35</v>
          </cell>
          <cell r="AE52">
            <v>10</v>
          </cell>
          <cell r="AF52">
            <v>45</v>
          </cell>
          <cell r="AG52">
            <v>2</v>
          </cell>
          <cell r="AH52">
            <v>31</v>
          </cell>
          <cell r="AI52">
            <v>11</v>
          </cell>
          <cell r="AJ52">
            <v>42</v>
          </cell>
          <cell r="AK52">
            <v>2</v>
          </cell>
          <cell r="AL52">
            <v>31</v>
          </cell>
          <cell r="AM52">
            <v>10</v>
          </cell>
          <cell r="AN52">
            <v>41</v>
          </cell>
          <cell r="AO52">
            <v>2</v>
          </cell>
          <cell r="AP52">
            <v>23</v>
          </cell>
          <cell r="AQ52">
            <v>8</v>
          </cell>
          <cell r="AR52">
            <v>23</v>
          </cell>
          <cell r="AS52">
            <v>54</v>
          </cell>
          <cell r="AT52">
            <v>3</v>
          </cell>
          <cell r="AU52">
            <v>15</v>
          </cell>
          <cell r="AV52">
            <v>20</v>
          </cell>
          <cell r="AW52">
            <v>35</v>
          </cell>
          <cell r="AX52">
            <v>4</v>
          </cell>
          <cell r="AY52" t="str">
            <v/>
          </cell>
          <cell r="AZ52" t="str">
            <v/>
          </cell>
          <cell r="BA52" t="str">
            <v/>
          </cell>
          <cell r="BB52" t="str">
            <v/>
          </cell>
          <cell r="BC52" t="str">
            <v>Eng-1</v>
          </cell>
          <cell r="BD52" t="str">
            <v>Eng-2</v>
          </cell>
          <cell r="BE52" t="str">
            <v>Math-Wri</v>
          </cell>
          <cell r="BF52" t="str">
            <v>Math-Mcq</v>
          </cell>
          <cell r="BG52" t="str">
            <v/>
          </cell>
          <cell r="BH52" t="str">
            <v/>
          </cell>
          <cell r="BI52" t="str">
            <v/>
          </cell>
          <cell r="BJ52" t="str">
            <v/>
          </cell>
          <cell r="BK52" t="str">
            <v/>
          </cell>
          <cell r="BL52" t="str">
            <v/>
          </cell>
          <cell r="BM52" t="str">
            <v/>
          </cell>
          <cell r="BN52" t="str">
            <v/>
          </cell>
          <cell r="BO52" t="str">
            <v/>
          </cell>
          <cell r="BP52" t="str">
            <v/>
          </cell>
          <cell r="BQ52" t="str">
            <v/>
          </cell>
          <cell r="BR52" t="str">
            <v/>
          </cell>
          <cell r="BS52" t="str">
            <v/>
          </cell>
          <cell r="BT52" t="str">
            <v/>
          </cell>
          <cell r="BU52" t="str">
            <v/>
          </cell>
          <cell r="BV52">
            <v>1150</v>
          </cell>
          <cell r="BW52">
            <v>447</v>
          </cell>
          <cell r="BX52">
            <v>0.38869565217391305</v>
          </cell>
          <cell r="BY52" t="str">
            <v xml:space="preserve">Fail in :     Eng-1 Eng-2 Math-Wri Math-Mcq              </v>
          </cell>
          <cell r="BZ52" t="str">
            <v>D</v>
          </cell>
          <cell r="CA52">
            <v>20</v>
          </cell>
          <cell r="CB52">
            <v>1.7391304347826086</v>
          </cell>
        </row>
        <row r="53">
          <cell r="A53">
            <v>51</v>
          </cell>
          <cell r="B53" t="str">
            <v>Sahinur</v>
          </cell>
          <cell r="F53">
            <v>38</v>
          </cell>
          <cell r="G53">
            <v>12</v>
          </cell>
          <cell r="H53">
            <v>50</v>
          </cell>
          <cell r="I53">
            <v>3</v>
          </cell>
          <cell r="J53">
            <v>38</v>
          </cell>
          <cell r="K53">
            <v>11</v>
          </cell>
          <cell r="L53">
            <v>49</v>
          </cell>
          <cell r="M53">
            <v>2</v>
          </cell>
          <cell r="N53">
            <v>22</v>
          </cell>
          <cell r="O53">
            <v>0</v>
          </cell>
          <cell r="P53">
            <v>20</v>
          </cell>
          <cell r="Q53">
            <v>0</v>
          </cell>
          <cell r="R53">
            <v>26</v>
          </cell>
          <cell r="S53">
            <v>10</v>
          </cell>
          <cell r="T53">
            <v>36</v>
          </cell>
          <cell r="U53">
            <v>1</v>
          </cell>
          <cell r="V53">
            <v>34</v>
          </cell>
          <cell r="W53">
            <v>14</v>
          </cell>
          <cell r="X53">
            <v>48</v>
          </cell>
          <cell r="Y53">
            <v>2</v>
          </cell>
          <cell r="Z53">
            <v>30</v>
          </cell>
          <cell r="AA53">
            <v>18</v>
          </cell>
          <cell r="AB53">
            <v>48</v>
          </cell>
          <cell r="AC53">
            <v>2</v>
          </cell>
          <cell r="AD53">
            <v>30</v>
          </cell>
          <cell r="AE53">
            <v>10</v>
          </cell>
          <cell r="AF53">
            <v>40</v>
          </cell>
          <cell r="AG53">
            <v>2</v>
          </cell>
          <cell r="AH53">
            <v>35</v>
          </cell>
          <cell r="AI53">
            <v>10</v>
          </cell>
          <cell r="AJ53">
            <v>45</v>
          </cell>
          <cell r="AK53">
            <v>2</v>
          </cell>
          <cell r="AL53">
            <v>37</v>
          </cell>
          <cell r="AM53">
            <v>11</v>
          </cell>
          <cell r="AN53">
            <v>48</v>
          </cell>
          <cell r="AO53">
            <v>2</v>
          </cell>
          <cell r="AP53">
            <v>29</v>
          </cell>
          <cell r="AQ53">
            <v>9</v>
          </cell>
          <cell r="AR53">
            <v>23</v>
          </cell>
          <cell r="AS53">
            <v>61</v>
          </cell>
          <cell r="AT53">
            <v>3.5</v>
          </cell>
          <cell r="AU53">
            <v>11</v>
          </cell>
          <cell r="AV53">
            <v>20</v>
          </cell>
          <cell r="AW53">
            <v>31</v>
          </cell>
          <cell r="AX53">
            <v>3.5</v>
          </cell>
          <cell r="AY53" t="str">
            <v/>
          </cell>
          <cell r="AZ53" t="str">
            <v/>
          </cell>
          <cell r="BA53" t="str">
            <v/>
          </cell>
          <cell r="BB53" t="str">
            <v/>
          </cell>
          <cell r="BC53" t="str">
            <v>Eng-1</v>
          </cell>
          <cell r="BD53" t="str">
            <v>Eng-2</v>
          </cell>
          <cell r="BE53" t="str">
            <v/>
          </cell>
          <cell r="BF53" t="str">
            <v/>
          </cell>
          <cell r="BG53" t="str">
            <v/>
          </cell>
          <cell r="BH53" t="str">
            <v/>
          </cell>
          <cell r="BI53" t="str">
            <v/>
          </cell>
          <cell r="BJ53" t="str">
            <v/>
          </cell>
          <cell r="BK53" t="str">
            <v/>
          </cell>
          <cell r="BL53" t="str">
            <v/>
          </cell>
          <cell r="BM53" t="str">
            <v/>
          </cell>
          <cell r="BN53" t="str">
            <v/>
          </cell>
          <cell r="BO53" t="str">
            <v/>
          </cell>
          <cell r="BP53" t="str">
            <v/>
          </cell>
          <cell r="BQ53" t="str">
            <v/>
          </cell>
          <cell r="BR53" t="str">
            <v/>
          </cell>
          <cell r="BS53" t="str">
            <v/>
          </cell>
          <cell r="BT53" t="str">
            <v/>
          </cell>
          <cell r="BU53" t="str">
            <v/>
          </cell>
          <cell r="BV53">
            <v>1150</v>
          </cell>
          <cell r="BW53">
            <v>498</v>
          </cell>
          <cell r="BX53">
            <v>0.43304347826086959</v>
          </cell>
          <cell r="BY53" t="str">
            <v xml:space="preserve">Fail in :     Eng-1 Eng-2                </v>
          </cell>
          <cell r="BZ53" t="str">
            <v>C</v>
          </cell>
          <cell r="CA53">
            <v>23</v>
          </cell>
          <cell r="CB53">
            <v>2</v>
          </cell>
        </row>
        <row r="54">
          <cell r="A54">
            <v>52</v>
          </cell>
          <cell r="B54" t="str">
            <v>Asma</v>
          </cell>
          <cell r="F54">
            <v>23</v>
          </cell>
          <cell r="G54">
            <v>10</v>
          </cell>
          <cell r="H54">
            <v>33</v>
          </cell>
          <cell r="I54">
            <v>1</v>
          </cell>
          <cell r="J54">
            <v>24</v>
          </cell>
          <cell r="K54">
            <v>13</v>
          </cell>
          <cell r="L54">
            <v>37</v>
          </cell>
          <cell r="M54">
            <v>1</v>
          </cell>
          <cell r="N54">
            <v>25</v>
          </cell>
          <cell r="O54">
            <v>0</v>
          </cell>
          <cell r="P54">
            <v>24</v>
          </cell>
          <cell r="Q54">
            <v>0</v>
          </cell>
          <cell r="R54">
            <v>6</v>
          </cell>
          <cell r="S54">
            <v>6</v>
          </cell>
          <cell r="T54">
            <v>12</v>
          </cell>
          <cell r="U54">
            <v>0</v>
          </cell>
          <cell r="V54">
            <v>21</v>
          </cell>
          <cell r="W54">
            <v>16</v>
          </cell>
          <cell r="X54">
            <v>37</v>
          </cell>
          <cell r="Y54">
            <v>1</v>
          </cell>
          <cell r="Z54">
            <v>23</v>
          </cell>
          <cell r="AA54">
            <v>17</v>
          </cell>
          <cell r="AB54">
            <v>40</v>
          </cell>
          <cell r="AC54">
            <v>2</v>
          </cell>
          <cell r="AD54">
            <v>23</v>
          </cell>
          <cell r="AE54">
            <v>10</v>
          </cell>
          <cell r="AF54">
            <v>33</v>
          </cell>
          <cell r="AG54">
            <v>1</v>
          </cell>
          <cell r="AH54">
            <v>16</v>
          </cell>
          <cell r="AI54">
            <v>10</v>
          </cell>
          <cell r="AJ54">
            <v>26</v>
          </cell>
          <cell r="AK54">
            <v>0</v>
          </cell>
          <cell r="AL54">
            <v>23</v>
          </cell>
          <cell r="AM54">
            <v>10</v>
          </cell>
          <cell r="AN54">
            <v>33</v>
          </cell>
          <cell r="AO54">
            <v>1</v>
          </cell>
          <cell r="AP54">
            <v>23</v>
          </cell>
          <cell r="AQ54">
            <v>8</v>
          </cell>
          <cell r="AR54">
            <v>23</v>
          </cell>
          <cell r="AS54">
            <v>54</v>
          </cell>
          <cell r="AT54">
            <v>3</v>
          </cell>
          <cell r="AU54">
            <v>13</v>
          </cell>
          <cell r="AV54">
            <v>20</v>
          </cell>
          <cell r="AW54">
            <v>33</v>
          </cell>
          <cell r="AX54">
            <v>3.5</v>
          </cell>
          <cell r="AY54" t="str">
            <v/>
          </cell>
          <cell r="AZ54" t="str">
            <v/>
          </cell>
          <cell r="BA54" t="str">
            <v/>
          </cell>
          <cell r="BB54" t="str">
            <v/>
          </cell>
          <cell r="BC54" t="str">
            <v>Eng-1</v>
          </cell>
          <cell r="BD54" t="str">
            <v>Eng-2</v>
          </cell>
          <cell r="BE54" t="str">
            <v>Math-Wri</v>
          </cell>
          <cell r="BF54" t="str">
            <v>Math-Mcq</v>
          </cell>
          <cell r="BG54" t="str">
            <v>Is-Wri</v>
          </cell>
          <cell r="BH54" t="str">
            <v/>
          </cell>
          <cell r="BI54" t="str">
            <v/>
          </cell>
          <cell r="BJ54" t="str">
            <v/>
          </cell>
          <cell r="BK54" t="str">
            <v/>
          </cell>
          <cell r="BL54" t="str">
            <v/>
          </cell>
          <cell r="BM54" t="str">
            <v>Gio-Wri</v>
          </cell>
          <cell r="BN54" t="str">
            <v/>
          </cell>
          <cell r="BO54" t="str">
            <v/>
          </cell>
          <cell r="BP54" t="str">
            <v/>
          </cell>
          <cell r="BQ54" t="str">
            <v/>
          </cell>
          <cell r="BR54" t="str">
            <v/>
          </cell>
          <cell r="BS54" t="str">
            <v/>
          </cell>
          <cell r="BT54" t="str">
            <v/>
          </cell>
          <cell r="BU54" t="str">
            <v/>
          </cell>
          <cell r="BV54">
            <v>1150</v>
          </cell>
          <cell r="BW54">
            <v>387</v>
          </cell>
          <cell r="BX54">
            <v>0.33652173913043476</v>
          </cell>
          <cell r="BY54" t="str">
            <v xml:space="preserve">Fail in :     Eng-1 Eng-2 Math-Wri Math-Mcq Is-Wri             </v>
          </cell>
          <cell r="BZ54" t="str">
            <v>D</v>
          </cell>
          <cell r="CA54">
            <v>13.5</v>
          </cell>
          <cell r="CB54">
            <v>1.173913043478261</v>
          </cell>
        </row>
        <row r="55">
          <cell r="A55">
            <v>53</v>
          </cell>
          <cell r="B55" t="str">
            <v>Khadiza</v>
          </cell>
          <cell r="F55">
            <v>33</v>
          </cell>
          <cell r="G55">
            <v>14</v>
          </cell>
          <cell r="H55">
            <v>47</v>
          </cell>
          <cell r="I55">
            <v>2</v>
          </cell>
          <cell r="J55">
            <v>31</v>
          </cell>
          <cell r="K55">
            <v>10</v>
          </cell>
          <cell r="L55">
            <v>41</v>
          </cell>
          <cell r="M55">
            <v>2</v>
          </cell>
          <cell r="N55">
            <v>19</v>
          </cell>
          <cell r="O55">
            <v>0</v>
          </cell>
          <cell r="P55">
            <v>29</v>
          </cell>
          <cell r="Q55">
            <v>0</v>
          </cell>
          <cell r="R55">
            <v>30</v>
          </cell>
          <cell r="S55">
            <v>12</v>
          </cell>
          <cell r="T55">
            <v>42</v>
          </cell>
          <cell r="U55">
            <v>2</v>
          </cell>
          <cell r="V55">
            <v>26</v>
          </cell>
          <cell r="W55">
            <v>10</v>
          </cell>
          <cell r="X55">
            <v>36</v>
          </cell>
          <cell r="Y55">
            <v>1</v>
          </cell>
          <cell r="Z55">
            <v>25</v>
          </cell>
          <cell r="AA55">
            <v>10</v>
          </cell>
          <cell r="AB55">
            <v>35</v>
          </cell>
          <cell r="AC55">
            <v>1</v>
          </cell>
          <cell r="AD55">
            <v>25</v>
          </cell>
          <cell r="AE55">
            <v>10</v>
          </cell>
          <cell r="AF55">
            <v>35</v>
          </cell>
          <cell r="AG55">
            <v>1</v>
          </cell>
          <cell r="AH55">
            <v>23</v>
          </cell>
          <cell r="AI55">
            <v>10</v>
          </cell>
          <cell r="AJ55">
            <v>33</v>
          </cell>
          <cell r="AK55">
            <v>1</v>
          </cell>
          <cell r="AL55">
            <v>31</v>
          </cell>
          <cell r="AM55">
            <v>18</v>
          </cell>
          <cell r="AN55">
            <v>49</v>
          </cell>
          <cell r="AO55">
            <v>2</v>
          </cell>
          <cell r="AP55">
            <v>28</v>
          </cell>
          <cell r="AQ55">
            <v>9</v>
          </cell>
          <cell r="AR55">
            <v>23</v>
          </cell>
          <cell r="AS55">
            <v>60</v>
          </cell>
          <cell r="AT55">
            <v>3.5</v>
          </cell>
          <cell r="AU55">
            <v>11</v>
          </cell>
          <cell r="AV55">
            <v>20</v>
          </cell>
          <cell r="AW55">
            <v>31</v>
          </cell>
          <cell r="AX55">
            <v>3.5</v>
          </cell>
          <cell r="AY55" t="str">
            <v/>
          </cell>
          <cell r="AZ55" t="str">
            <v/>
          </cell>
          <cell r="BA55" t="str">
            <v/>
          </cell>
          <cell r="BB55" t="str">
            <v/>
          </cell>
          <cell r="BC55" t="str">
            <v>Eng-1</v>
          </cell>
          <cell r="BD55" t="str">
            <v>Eng-2</v>
          </cell>
          <cell r="BE55" t="str">
            <v/>
          </cell>
          <cell r="BF55" t="str">
            <v/>
          </cell>
          <cell r="BG55" t="str">
            <v/>
          </cell>
          <cell r="BH55" t="str">
            <v/>
          </cell>
          <cell r="BI55" t="str">
            <v/>
          </cell>
          <cell r="BJ55" t="str">
            <v/>
          </cell>
          <cell r="BK55" t="str">
            <v/>
          </cell>
          <cell r="BL55" t="str">
            <v/>
          </cell>
          <cell r="BM55" t="str">
            <v>Gio-Wri</v>
          </cell>
          <cell r="BN55" t="str">
            <v/>
          </cell>
          <cell r="BO55" t="str">
            <v/>
          </cell>
          <cell r="BP55" t="str">
            <v/>
          </cell>
          <cell r="BQ55" t="str">
            <v/>
          </cell>
          <cell r="BR55" t="str">
            <v/>
          </cell>
          <cell r="BS55" t="str">
            <v/>
          </cell>
          <cell r="BT55" t="str">
            <v/>
          </cell>
          <cell r="BU55" t="str">
            <v/>
          </cell>
          <cell r="BV55">
            <v>1150</v>
          </cell>
          <cell r="BW55">
            <v>457</v>
          </cell>
          <cell r="BX55">
            <v>0.3973913043478261</v>
          </cell>
          <cell r="BY55" t="str">
            <v xml:space="preserve">Fail in :     Eng-1 Eng-2                </v>
          </cell>
          <cell r="BZ55" t="str">
            <v>D</v>
          </cell>
          <cell r="CA55">
            <v>19</v>
          </cell>
          <cell r="CB55">
            <v>1.6521739130434783</v>
          </cell>
        </row>
        <row r="56">
          <cell r="A56">
            <v>54</v>
          </cell>
          <cell r="B56" t="str">
            <v>Sahena</v>
          </cell>
          <cell r="F56">
            <v>27</v>
          </cell>
          <cell r="G56">
            <v>12</v>
          </cell>
          <cell r="H56">
            <v>39</v>
          </cell>
          <cell r="I56">
            <v>1</v>
          </cell>
          <cell r="J56">
            <v>34</v>
          </cell>
          <cell r="K56">
            <v>6</v>
          </cell>
          <cell r="L56">
            <v>40</v>
          </cell>
          <cell r="M56">
            <v>2</v>
          </cell>
          <cell r="N56">
            <v>36</v>
          </cell>
          <cell r="O56">
            <v>1</v>
          </cell>
          <cell r="P56">
            <v>43</v>
          </cell>
          <cell r="Q56">
            <v>2</v>
          </cell>
          <cell r="R56">
            <v>25</v>
          </cell>
          <cell r="S56">
            <v>10</v>
          </cell>
          <cell r="T56">
            <v>35</v>
          </cell>
          <cell r="U56">
            <v>1</v>
          </cell>
          <cell r="V56">
            <v>35</v>
          </cell>
          <cell r="W56">
            <v>12</v>
          </cell>
          <cell r="X56">
            <v>47</v>
          </cell>
          <cell r="Y56">
            <v>2</v>
          </cell>
          <cell r="Z56">
            <v>30</v>
          </cell>
          <cell r="AA56">
            <v>15</v>
          </cell>
          <cell r="AB56">
            <v>45</v>
          </cell>
          <cell r="AC56">
            <v>2</v>
          </cell>
          <cell r="AD56">
            <v>26</v>
          </cell>
          <cell r="AE56">
            <v>10</v>
          </cell>
          <cell r="AF56">
            <v>36</v>
          </cell>
          <cell r="AG56">
            <v>1</v>
          </cell>
          <cell r="AH56">
            <v>31</v>
          </cell>
          <cell r="AI56">
            <v>13</v>
          </cell>
          <cell r="AJ56">
            <v>44</v>
          </cell>
          <cell r="AK56">
            <v>2</v>
          </cell>
          <cell r="AL56">
            <v>28</v>
          </cell>
          <cell r="AM56">
            <v>10</v>
          </cell>
          <cell r="AN56">
            <v>38</v>
          </cell>
          <cell r="AO56">
            <v>1</v>
          </cell>
          <cell r="AP56">
            <v>31</v>
          </cell>
          <cell r="AQ56">
            <v>8</v>
          </cell>
          <cell r="AR56">
            <v>23</v>
          </cell>
          <cell r="AS56">
            <v>62</v>
          </cell>
          <cell r="AT56">
            <v>3.5</v>
          </cell>
          <cell r="AU56">
            <v>11</v>
          </cell>
          <cell r="AV56">
            <v>20</v>
          </cell>
          <cell r="AW56">
            <v>31</v>
          </cell>
          <cell r="AX56">
            <v>3.5</v>
          </cell>
          <cell r="AY56" t="str">
            <v/>
          </cell>
          <cell r="AZ56" t="str">
            <v/>
          </cell>
          <cell r="BA56" t="str">
            <v/>
          </cell>
          <cell r="BB56" t="str">
            <v>Bang-2 Mcq</v>
          </cell>
          <cell r="BC56" t="str">
            <v/>
          </cell>
          <cell r="BD56" t="str">
            <v/>
          </cell>
          <cell r="BE56" t="str">
            <v/>
          </cell>
          <cell r="BF56" t="str">
            <v/>
          </cell>
          <cell r="BG56" t="str">
            <v/>
          </cell>
          <cell r="BH56" t="str">
            <v/>
          </cell>
          <cell r="BI56" t="str">
            <v/>
          </cell>
          <cell r="BJ56" t="str">
            <v/>
          </cell>
          <cell r="BK56" t="str">
            <v/>
          </cell>
          <cell r="BL56" t="str">
            <v/>
          </cell>
          <cell r="BM56" t="str">
            <v/>
          </cell>
          <cell r="BN56" t="str">
            <v/>
          </cell>
          <cell r="BO56" t="str">
            <v/>
          </cell>
          <cell r="BP56" t="str">
            <v/>
          </cell>
          <cell r="BQ56" t="str">
            <v/>
          </cell>
          <cell r="BR56" t="str">
            <v/>
          </cell>
          <cell r="BS56" t="str">
            <v/>
          </cell>
          <cell r="BT56" t="str">
            <v/>
          </cell>
          <cell r="BU56" t="str">
            <v/>
          </cell>
          <cell r="BV56">
            <v>1150</v>
          </cell>
          <cell r="BW56">
            <v>496</v>
          </cell>
          <cell r="BX56">
            <v>0.43130434782608695</v>
          </cell>
          <cell r="BY56" t="str">
            <v xml:space="preserve">Fail in :    Bang-2 Mcq                  </v>
          </cell>
          <cell r="BZ56" t="str">
            <v>D</v>
          </cell>
          <cell r="CA56">
            <v>22</v>
          </cell>
          <cell r="CB56">
            <v>1.9130434782608696</v>
          </cell>
        </row>
        <row r="57">
          <cell r="A57">
            <v>55</v>
          </cell>
          <cell r="B57" t="str">
            <v>Dipty Rani</v>
          </cell>
          <cell r="F57">
            <v>23</v>
          </cell>
          <cell r="G57">
            <v>14</v>
          </cell>
          <cell r="H57">
            <v>37</v>
          </cell>
          <cell r="I57">
            <v>1</v>
          </cell>
          <cell r="J57">
            <v>23</v>
          </cell>
          <cell r="K57">
            <v>18</v>
          </cell>
          <cell r="L57">
            <v>41</v>
          </cell>
          <cell r="M57">
            <v>2</v>
          </cell>
          <cell r="N57">
            <v>29</v>
          </cell>
          <cell r="O57">
            <v>0</v>
          </cell>
          <cell r="P57">
            <v>38</v>
          </cell>
          <cell r="Q57">
            <v>1</v>
          </cell>
          <cell r="R57">
            <v>7</v>
          </cell>
          <cell r="S57">
            <v>15</v>
          </cell>
          <cell r="T57">
            <v>22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24</v>
          </cell>
          <cell r="AA57">
            <v>15</v>
          </cell>
          <cell r="AB57">
            <v>39</v>
          </cell>
          <cell r="AC57">
            <v>1</v>
          </cell>
          <cell r="AD57">
            <v>23</v>
          </cell>
          <cell r="AE57">
            <v>12</v>
          </cell>
          <cell r="AF57">
            <v>35</v>
          </cell>
          <cell r="AG57">
            <v>1</v>
          </cell>
          <cell r="AH57">
            <v>16</v>
          </cell>
          <cell r="AI57">
            <v>16</v>
          </cell>
          <cell r="AJ57">
            <v>32</v>
          </cell>
          <cell r="AK57">
            <v>0</v>
          </cell>
          <cell r="AL57">
            <v>29</v>
          </cell>
          <cell r="AM57">
            <v>10</v>
          </cell>
          <cell r="AN57">
            <v>39</v>
          </cell>
          <cell r="AO57">
            <v>1</v>
          </cell>
          <cell r="AP57">
            <v>18</v>
          </cell>
          <cell r="AQ57">
            <v>12</v>
          </cell>
          <cell r="AR57">
            <v>23</v>
          </cell>
          <cell r="AS57">
            <v>53</v>
          </cell>
          <cell r="AT57">
            <v>3</v>
          </cell>
          <cell r="AU57">
            <v>15</v>
          </cell>
          <cell r="AV57">
            <v>20</v>
          </cell>
          <cell r="AW57">
            <v>35</v>
          </cell>
          <cell r="AX57">
            <v>4</v>
          </cell>
          <cell r="AY57" t="str">
            <v/>
          </cell>
          <cell r="AZ57" t="str">
            <v/>
          </cell>
          <cell r="BA57" t="str">
            <v/>
          </cell>
          <cell r="BB57" t="str">
            <v/>
          </cell>
          <cell r="BC57" t="str">
            <v>Eng-1</v>
          </cell>
          <cell r="BD57" t="str">
            <v/>
          </cell>
          <cell r="BE57" t="str">
            <v>Math-Wri</v>
          </cell>
          <cell r="BF57" t="str">
            <v/>
          </cell>
          <cell r="BG57" t="str">
            <v>Is-Wri</v>
          </cell>
          <cell r="BH57" t="str">
            <v>Is-Mcq</v>
          </cell>
          <cell r="BI57" t="str">
            <v/>
          </cell>
          <cell r="BJ57" t="str">
            <v/>
          </cell>
          <cell r="BK57" t="str">
            <v/>
          </cell>
          <cell r="BL57" t="str">
            <v/>
          </cell>
          <cell r="BM57" t="str">
            <v>Gio-Wri</v>
          </cell>
          <cell r="BN57" t="str">
            <v/>
          </cell>
          <cell r="BO57" t="str">
            <v/>
          </cell>
          <cell r="BP57" t="str">
            <v/>
          </cell>
          <cell r="BQ57" t="str">
            <v/>
          </cell>
          <cell r="BR57" t="str">
            <v/>
          </cell>
          <cell r="BS57" t="str">
            <v/>
          </cell>
          <cell r="BT57" t="str">
            <v/>
          </cell>
          <cell r="BU57" t="str">
            <v/>
          </cell>
          <cell r="BV57">
            <v>1150</v>
          </cell>
          <cell r="BW57">
            <v>400</v>
          </cell>
          <cell r="BX57">
            <v>0.34782608695652173</v>
          </cell>
          <cell r="BY57" t="str">
            <v xml:space="preserve">Fail in :     Eng-1  Math-Wri  Is-Wri Is-Mcq            </v>
          </cell>
          <cell r="BZ57" t="str">
            <v>D</v>
          </cell>
          <cell r="CA57">
            <v>14</v>
          </cell>
          <cell r="CB57">
            <v>1.2173913043478262</v>
          </cell>
        </row>
        <row r="58">
          <cell r="A58">
            <v>56</v>
          </cell>
          <cell r="B58" t="str">
            <v>Sohida</v>
          </cell>
          <cell r="F58">
            <v>49</v>
          </cell>
          <cell r="G58">
            <v>13</v>
          </cell>
          <cell r="H58">
            <v>62</v>
          </cell>
          <cell r="I58">
            <v>3.5</v>
          </cell>
          <cell r="J58">
            <v>35</v>
          </cell>
          <cell r="K58">
            <v>10</v>
          </cell>
          <cell r="L58">
            <v>45</v>
          </cell>
          <cell r="M58">
            <v>2</v>
          </cell>
          <cell r="N58">
            <v>25</v>
          </cell>
          <cell r="O58">
            <v>0</v>
          </cell>
          <cell r="P58">
            <v>28</v>
          </cell>
          <cell r="Q58">
            <v>0</v>
          </cell>
          <cell r="R58">
            <v>26</v>
          </cell>
          <cell r="S58">
            <v>14</v>
          </cell>
          <cell r="T58">
            <v>40</v>
          </cell>
          <cell r="U58">
            <v>2</v>
          </cell>
          <cell r="V58">
            <v>33</v>
          </cell>
          <cell r="W58">
            <v>10</v>
          </cell>
          <cell r="X58">
            <v>43</v>
          </cell>
          <cell r="Y58">
            <v>2</v>
          </cell>
          <cell r="Z58">
            <v>35</v>
          </cell>
          <cell r="AA58">
            <v>15</v>
          </cell>
          <cell r="AB58">
            <v>50</v>
          </cell>
          <cell r="AC58">
            <v>3</v>
          </cell>
          <cell r="AD58">
            <v>30</v>
          </cell>
          <cell r="AE58">
            <v>5</v>
          </cell>
          <cell r="AF58">
            <v>35</v>
          </cell>
          <cell r="AG58">
            <v>1</v>
          </cell>
          <cell r="AH58">
            <v>32</v>
          </cell>
          <cell r="AI58">
            <v>10</v>
          </cell>
          <cell r="AJ58">
            <v>42</v>
          </cell>
          <cell r="AK58">
            <v>2</v>
          </cell>
          <cell r="AL58">
            <v>38</v>
          </cell>
          <cell r="AM58">
            <v>16</v>
          </cell>
          <cell r="AN58">
            <v>54</v>
          </cell>
          <cell r="AO58">
            <v>3</v>
          </cell>
          <cell r="AP58">
            <v>30</v>
          </cell>
          <cell r="AQ58">
            <v>8</v>
          </cell>
          <cell r="AR58">
            <v>23</v>
          </cell>
          <cell r="AS58">
            <v>61</v>
          </cell>
          <cell r="AT58">
            <v>3.5</v>
          </cell>
          <cell r="AU58">
            <v>10</v>
          </cell>
          <cell r="AV58">
            <v>20</v>
          </cell>
          <cell r="AW58">
            <v>30</v>
          </cell>
          <cell r="AX58">
            <v>3.5</v>
          </cell>
          <cell r="AY58" t="str">
            <v/>
          </cell>
          <cell r="AZ58" t="str">
            <v/>
          </cell>
          <cell r="BA58" t="str">
            <v/>
          </cell>
          <cell r="BB58" t="str">
            <v/>
          </cell>
          <cell r="BC58" t="str">
            <v>Eng-1</v>
          </cell>
          <cell r="BD58" t="str">
            <v>Eng-2</v>
          </cell>
          <cell r="BE58" t="str">
            <v/>
          </cell>
          <cell r="BF58" t="str">
            <v/>
          </cell>
          <cell r="BG58" t="str">
            <v/>
          </cell>
          <cell r="BH58" t="str">
            <v/>
          </cell>
          <cell r="BI58" t="str">
            <v/>
          </cell>
          <cell r="BJ58" t="str">
            <v/>
          </cell>
          <cell r="BK58" t="str">
            <v/>
          </cell>
          <cell r="BL58" t="str">
            <v>His-Mcq</v>
          </cell>
          <cell r="BM58" t="str">
            <v/>
          </cell>
          <cell r="BN58" t="str">
            <v/>
          </cell>
          <cell r="BO58" t="str">
            <v/>
          </cell>
          <cell r="BP58" t="str">
            <v/>
          </cell>
          <cell r="BQ58" t="str">
            <v/>
          </cell>
          <cell r="BR58" t="str">
            <v/>
          </cell>
          <cell r="BS58" t="str">
            <v/>
          </cell>
          <cell r="BT58" t="str">
            <v/>
          </cell>
          <cell r="BU58" t="str">
            <v/>
          </cell>
          <cell r="BV58">
            <v>1150</v>
          </cell>
          <cell r="BW58">
            <v>515</v>
          </cell>
          <cell r="BX58">
            <v>0.44782608695652176</v>
          </cell>
          <cell r="BY58" t="str">
            <v xml:space="preserve">Fail in :     Eng-1 Eng-2        His-Mcq        </v>
          </cell>
          <cell r="BZ58" t="str">
            <v>C</v>
          </cell>
          <cell r="CA58">
            <v>25.5</v>
          </cell>
          <cell r="CB58">
            <v>2.2173913043478262</v>
          </cell>
        </row>
        <row r="59">
          <cell r="A59">
            <v>57</v>
          </cell>
          <cell r="B59" t="str">
            <v>Asma</v>
          </cell>
          <cell r="H59">
            <v>0</v>
          </cell>
          <cell r="I59">
            <v>0</v>
          </cell>
          <cell r="L59">
            <v>0</v>
          </cell>
          <cell r="M59">
            <v>0</v>
          </cell>
          <cell r="O59">
            <v>0</v>
          </cell>
          <cell r="Q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23</v>
          </cell>
          <cell r="AS59">
            <v>23</v>
          </cell>
          <cell r="AT59">
            <v>0</v>
          </cell>
          <cell r="AW59">
            <v>0</v>
          </cell>
          <cell r="AX59">
            <v>0</v>
          </cell>
          <cell r="AY59" t="str">
            <v>Bang-1 Wri</v>
          </cell>
          <cell r="AZ59" t="str">
            <v>Bang-1 Mcq</v>
          </cell>
          <cell r="BA59" t="str">
            <v>Bang-2 Wri</v>
          </cell>
          <cell r="BB59" t="str">
            <v>Bang-2 Mcq</v>
          </cell>
          <cell r="BC59" t="str">
            <v>Eng-1</v>
          </cell>
          <cell r="BD59" t="str">
            <v>Eng-2</v>
          </cell>
          <cell r="BE59" t="str">
            <v>Math-Wri</v>
          </cell>
          <cell r="BF59" t="str">
            <v>Math-Mcq</v>
          </cell>
          <cell r="BG59" t="str">
            <v>Is-Wri</v>
          </cell>
          <cell r="BH59" t="str">
            <v>Is-Mcq</v>
          </cell>
          <cell r="BI59" t="str">
            <v>Chi-Wri</v>
          </cell>
          <cell r="BJ59" t="str">
            <v>Chi-Mcq</v>
          </cell>
          <cell r="BK59" t="str">
            <v>His-Wri</v>
          </cell>
          <cell r="BL59" t="str">
            <v>His-Mcq</v>
          </cell>
          <cell r="BM59" t="str">
            <v>Gio-Wri</v>
          </cell>
          <cell r="BN59" t="str">
            <v>Gio-Mcq</v>
          </cell>
          <cell r="BO59" t="str">
            <v>G.Sc-Wri</v>
          </cell>
          <cell r="BP59" t="str">
            <v>G.Sc-Mcq</v>
          </cell>
          <cell r="BQ59" t="str">
            <v>Ag-Wri</v>
          </cell>
          <cell r="BR59" t="str">
            <v>Ag-Mcq</v>
          </cell>
          <cell r="BS59" t="str">
            <v/>
          </cell>
          <cell r="BT59" t="str">
            <v>Ict-Mcq</v>
          </cell>
          <cell r="BU59" t="str">
            <v>Ict-Pra</v>
          </cell>
          <cell r="BV59">
            <v>1150</v>
          </cell>
          <cell r="BW59">
            <v>23</v>
          </cell>
          <cell r="BX59">
            <v>0.02</v>
          </cell>
          <cell r="BY59" t="str">
            <v>Fail in : Bang-1 Wri Bang-1 Mcq Bang-2 Wri Bang-2 Mcq Eng-1 Eng-2 Math-Wri Math-Mcq Is-Wri Is-Mcq Chi-Wri Chi-Mcq His-Wri His-Mcq Gio-Mcq G.Sc-Wri G.Sc-Mcq Ag-Wri Ag-Mcq  Ict-Mcq Ict-Pra</v>
          </cell>
          <cell r="BZ59" t="str">
            <v>f</v>
          </cell>
          <cell r="CA59">
            <v>0</v>
          </cell>
          <cell r="CB59">
            <v>0</v>
          </cell>
        </row>
        <row r="60">
          <cell r="A60">
            <v>58</v>
          </cell>
          <cell r="B60" t="str">
            <v>Subarna</v>
          </cell>
          <cell r="F60">
            <v>56</v>
          </cell>
          <cell r="G60">
            <v>11</v>
          </cell>
          <cell r="H60">
            <v>67</v>
          </cell>
          <cell r="I60">
            <v>3.5</v>
          </cell>
          <cell r="J60">
            <v>35</v>
          </cell>
          <cell r="K60">
            <v>11</v>
          </cell>
          <cell r="L60">
            <v>46</v>
          </cell>
          <cell r="M60">
            <v>2</v>
          </cell>
          <cell r="N60">
            <v>38</v>
          </cell>
          <cell r="O60">
            <v>1</v>
          </cell>
          <cell r="P60">
            <v>38</v>
          </cell>
          <cell r="Q60">
            <v>1</v>
          </cell>
          <cell r="R60">
            <v>23</v>
          </cell>
          <cell r="S60">
            <v>12</v>
          </cell>
          <cell r="T60">
            <v>35</v>
          </cell>
          <cell r="U60">
            <v>1</v>
          </cell>
          <cell r="V60">
            <v>38</v>
          </cell>
          <cell r="W60">
            <v>12</v>
          </cell>
          <cell r="X60">
            <v>50</v>
          </cell>
          <cell r="Y60">
            <v>3</v>
          </cell>
          <cell r="Z60">
            <v>23</v>
          </cell>
          <cell r="AA60">
            <v>10</v>
          </cell>
          <cell r="AB60">
            <v>33</v>
          </cell>
          <cell r="AC60">
            <v>1</v>
          </cell>
          <cell r="AD60">
            <v>30</v>
          </cell>
          <cell r="AE60">
            <v>16</v>
          </cell>
          <cell r="AF60">
            <v>46</v>
          </cell>
          <cell r="AG60">
            <v>2</v>
          </cell>
          <cell r="AH60">
            <v>27</v>
          </cell>
          <cell r="AI60">
            <v>15</v>
          </cell>
          <cell r="AJ60">
            <v>42</v>
          </cell>
          <cell r="AK60">
            <v>2</v>
          </cell>
          <cell r="AL60">
            <v>37</v>
          </cell>
          <cell r="AM60">
            <v>10</v>
          </cell>
          <cell r="AN60">
            <v>47</v>
          </cell>
          <cell r="AO60">
            <v>2</v>
          </cell>
          <cell r="AP60">
            <v>30</v>
          </cell>
          <cell r="AQ60">
            <v>9</v>
          </cell>
          <cell r="AR60">
            <v>23</v>
          </cell>
          <cell r="AS60">
            <v>62</v>
          </cell>
          <cell r="AT60">
            <v>3.5</v>
          </cell>
          <cell r="AU60">
            <v>9</v>
          </cell>
          <cell r="AV60">
            <v>20</v>
          </cell>
          <cell r="AW60">
            <v>29</v>
          </cell>
          <cell r="AX60">
            <v>3</v>
          </cell>
          <cell r="AY60" t="str">
            <v/>
          </cell>
          <cell r="AZ60" t="str">
            <v/>
          </cell>
          <cell r="BA60" t="str">
            <v/>
          </cell>
          <cell r="BB60" t="str">
            <v/>
          </cell>
          <cell r="BC60" t="str">
            <v/>
          </cell>
          <cell r="BD60" t="str">
            <v/>
          </cell>
          <cell r="BE60" t="str">
            <v/>
          </cell>
          <cell r="BF60" t="str">
            <v/>
          </cell>
          <cell r="BG60" t="str">
            <v/>
          </cell>
          <cell r="BH60" t="str">
            <v/>
          </cell>
          <cell r="BI60" t="str">
            <v/>
          </cell>
          <cell r="BJ60" t="str">
            <v/>
          </cell>
          <cell r="BK60" t="str">
            <v/>
          </cell>
          <cell r="BL60" t="str">
            <v/>
          </cell>
          <cell r="BM60" t="str">
            <v>Gio-Wri</v>
          </cell>
          <cell r="BN60" t="str">
            <v/>
          </cell>
          <cell r="BO60" t="str">
            <v/>
          </cell>
          <cell r="BP60" t="str">
            <v/>
          </cell>
          <cell r="BQ60" t="str">
            <v/>
          </cell>
          <cell r="BR60" t="str">
            <v/>
          </cell>
          <cell r="BS60" t="str">
            <v/>
          </cell>
          <cell r="BT60" t="str">
            <v/>
          </cell>
          <cell r="BU60" t="str">
            <v/>
          </cell>
          <cell r="BV60">
            <v>1150</v>
          </cell>
          <cell r="BW60">
            <v>533</v>
          </cell>
          <cell r="BX60">
            <v>0.46347826086956523</v>
          </cell>
          <cell r="BY60" t="str">
            <v>Pass</v>
          </cell>
          <cell r="BZ60" t="str">
            <v>C</v>
          </cell>
          <cell r="CA60">
            <v>25</v>
          </cell>
          <cell r="CB60">
            <v>2.1739130434782608</v>
          </cell>
        </row>
        <row r="61">
          <cell r="A61">
            <v>59</v>
          </cell>
          <cell r="B61" t="str">
            <v>Sima</v>
          </cell>
          <cell r="F61">
            <v>34</v>
          </cell>
          <cell r="G61">
            <v>16</v>
          </cell>
          <cell r="H61">
            <v>50</v>
          </cell>
          <cell r="I61">
            <v>3</v>
          </cell>
          <cell r="J61">
            <v>31</v>
          </cell>
          <cell r="K61">
            <v>16</v>
          </cell>
          <cell r="L61">
            <v>47</v>
          </cell>
          <cell r="M61">
            <v>2</v>
          </cell>
          <cell r="N61">
            <v>33</v>
          </cell>
          <cell r="O61">
            <v>1</v>
          </cell>
          <cell r="P61">
            <v>35</v>
          </cell>
          <cell r="Q61">
            <v>1</v>
          </cell>
          <cell r="R61">
            <v>13</v>
          </cell>
          <cell r="S61">
            <v>12</v>
          </cell>
          <cell r="T61">
            <v>25</v>
          </cell>
          <cell r="U61">
            <v>0</v>
          </cell>
          <cell r="V61">
            <v>26</v>
          </cell>
          <cell r="W61">
            <v>14</v>
          </cell>
          <cell r="X61">
            <v>40</v>
          </cell>
          <cell r="Y61">
            <v>2</v>
          </cell>
          <cell r="Z61">
            <v>28</v>
          </cell>
          <cell r="AA61">
            <v>20</v>
          </cell>
          <cell r="AB61">
            <v>48</v>
          </cell>
          <cell r="AC61">
            <v>2</v>
          </cell>
          <cell r="AD61">
            <v>28</v>
          </cell>
          <cell r="AE61">
            <v>17</v>
          </cell>
          <cell r="AF61">
            <v>45</v>
          </cell>
          <cell r="AG61">
            <v>2</v>
          </cell>
          <cell r="AH61">
            <v>26</v>
          </cell>
          <cell r="AI61">
            <v>13</v>
          </cell>
          <cell r="AJ61">
            <v>39</v>
          </cell>
          <cell r="AK61">
            <v>1</v>
          </cell>
          <cell r="AL61">
            <v>32</v>
          </cell>
          <cell r="AM61">
            <v>16</v>
          </cell>
          <cell r="AN61">
            <v>48</v>
          </cell>
          <cell r="AO61">
            <v>2</v>
          </cell>
          <cell r="AP61">
            <v>24</v>
          </cell>
          <cell r="AQ61">
            <v>9</v>
          </cell>
          <cell r="AR61">
            <v>23</v>
          </cell>
          <cell r="AS61">
            <v>56</v>
          </cell>
          <cell r="AT61">
            <v>3</v>
          </cell>
          <cell r="AU61">
            <v>18</v>
          </cell>
          <cell r="AV61">
            <v>25</v>
          </cell>
          <cell r="AW61">
            <v>43</v>
          </cell>
          <cell r="AX61">
            <v>5</v>
          </cell>
          <cell r="AY61" t="str">
            <v/>
          </cell>
          <cell r="AZ61" t="str">
            <v/>
          </cell>
          <cell r="BA61" t="str">
            <v/>
          </cell>
          <cell r="BB61" t="str">
            <v/>
          </cell>
          <cell r="BC61" t="str">
            <v/>
          </cell>
          <cell r="BD61" t="str">
            <v/>
          </cell>
          <cell r="BE61" t="str">
            <v>Math-Wri</v>
          </cell>
          <cell r="BF61" t="str">
            <v/>
          </cell>
          <cell r="BG61" t="str">
            <v/>
          </cell>
          <cell r="BH61" t="str">
            <v/>
          </cell>
          <cell r="BI61" t="str">
            <v/>
          </cell>
          <cell r="BJ61" t="str">
            <v/>
          </cell>
          <cell r="BK61" t="str">
            <v/>
          </cell>
          <cell r="BL61" t="str">
            <v/>
          </cell>
          <cell r="BM61" t="str">
            <v>Gio-Wri</v>
          </cell>
          <cell r="BN61" t="str">
            <v/>
          </cell>
          <cell r="BO61" t="str">
            <v/>
          </cell>
          <cell r="BP61" t="str">
            <v/>
          </cell>
          <cell r="BQ61" t="str">
            <v/>
          </cell>
          <cell r="BR61" t="str">
            <v/>
          </cell>
          <cell r="BS61" t="str">
            <v/>
          </cell>
          <cell r="BT61" t="str">
            <v/>
          </cell>
          <cell r="BU61" t="str">
            <v/>
          </cell>
          <cell r="BV61">
            <v>1150</v>
          </cell>
          <cell r="BW61">
            <v>509</v>
          </cell>
          <cell r="BX61">
            <v>0.44260869565217392</v>
          </cell>
          <cell r="BY61" t="str">
            <v xml:space="preserve">Fail in :       Math-Wri               </v>
          </cell>
          <cell r="BZ61" t="str">
            <v>C</v>
          </cell>
          <cell r="CA61">
            <v>24</v>
          </cell>
          <cell r="CB61">
            <v>2.0869565217391304</v>
          </cell>
        </row>
        <row r="62">
          <cell r="A62">
            <v>60</v>
          </cell>
          <cell r="B62" t="str">
            <v>Mahbuba</v>
          </cell>
          <cell r="F62">
            <v>35</v>
          </cell>
          <cell r="G62">
            <v>20</v>
          </cell>
          <cell r="H62">
            <v>55</v>
          </cell>
          <cell r="I62">
            <v>3</v>
          </cell>
          <cell r="J62">
            <v>33</v>
          </cell>
          <cell r="K62">
            <v>10</v>
          </cell>
          <cell r="L62">
            <v>43</v>
          </cell>
          <cell r="M62">
            <v>2</v>
          </cell>
          <cell r="N62">
            <v>34</v>
          </cell>
          <cell r="O62">
            <v>1</v>
          </cell>
          <cell r="P62">
            <v>25</v>
          </cell>
          <cell r="Q62">
            <v>0</v>
          </cell>
          <cell r="R62">
            <v>6</v>
          </cell>
          <cell r="S62">
            <v>8</v>
          </cell>
          <cell r="T62">
            <v>14</v>
          </cell>
          <cell r="U62">
            <v>0</v>
          </cell>
          <cell r="V62">
            <v>38</v>
          </cell>
          <cell r="W62">
            <v>15</v>
          </cell>
          <cell r="X62">
            <v>53</v>
          </cell>
          <cell r="Y62">
            <v>3</v>
          </cell>
          <cell r="Z62">
            <v>23</v>
          </cell>
          <cell r="AA62">
            <v>16</v>
          </cell>
          <cell r="AB62">
            <v>39</v>
          </cell>
          <cell r="AC62">
            <v>1</v>
          </cell>
          <cell r="AD62">
            <v>25</v>
          </cell>
          <cell r="AE62">
            <v>15</v>
          </cell>
          <cell r="AF62">
            <v>40</v>
          </cell>
          <cell r="AG62">
            <v>2</v>
          </cell>
          <cell r="AH62">
            <v>25</v>
          </cell>
          <cell r="AI62">
            <v>10</v>
          </cell>
          <cell r="AJ62">
            <v>35</v>
          </cell>
          <cell r="AK62">
            <v>1</v>
          </cell>
          <cell r="AL62">
            <v>35</v>
          </cell>
          <cell r="AM62">
            <v>17</v>
          </cell>
          <cell r="AN62">
            <v>52</v>
          </cell>
          <cell r="AO62">
            <v>3</v>
          </cell>
          <cell r="AP62">
            <v>30</v>
          </cell>
          <cell r="AQ62">
            <v>10</v>
          </cell>
          <cell r="AR62">
            <v>23</v>
          </cell>
          <cell r="AS62">
            <v>63</v>
          </cell>
          <cell r="AT62">
            <v>3.5</v>
          </cell>
          <cell r="AU62">
            <v>17</v>
          </cell>
          <cell r="AV62">
            <v>25</v>
          </cell>
          <cell r="AW62">
            <v>42</v>
          </cell>
          <cell r="AX62">
            <v>5</v>
          </cell>
          <cell r="AY62" t="str">
            <v/>
          </cell>
          <cell r="AZ62" t="str">
            <v/>
          </cell>
          <cell r="BA62" t="str">
            <v/>
          </cell>
          <cell r="BB62" t="str">
            <v/>
          </cell>
          <cell r="BC62" t="str">
            <v/>
          </cell>
          <cell r="BD62" t="str">
            <v>Eng-2</v>
          </cell>
          <cell r="BE62" t="str">
            <v>Math-Wri</v>
          </cell>
          <cell r="BF62" t="str">
            <v>Math-Mcq</v>
          </cell>
          <cell r="BG62" t="str">
            <v/>
          </cell>
          <cell r="BH62" t="str">
            <v/>
          </cell>
          <cell r="BI62" t="str">
            <v/>
          </cell>
          <cell r="BJ62" t="str">
            <v/>
          </cell>
          <cell r="BK62" t="str">
            <v/>
          </cell>
          <cell r="BL62" t="str">
            <v/>
          </cell>
          <cell r="BM62" t="str">
            <v>Gio-Wri</v>
          </cell>
          <cell r="BN62" t="str">
            <v/>
          </cell>
          <cell r="BO62" t="str">
            <v/>
          </cell>
          <cell r="BP62" t="str">
            <v/>
          </cell>
          <cell r="BQ62" t="str">
            <v/>
          </cell>
          <cell r="BR62" t="str">
            <v/>
          </cell>
          <cell r="BS62" t="str">
            <v/>
          </cell>
          <cell r="BT62" t="str">
            <v/>
          </cell>
          <cell r="BU62" t="str">
            <v/>
          </cell>
          <cell r="BV62">
            <v>1150</v>
          </cell>
          <cell r="BW62">
            <v>495</v>
          </cell>
          <cell r="BX62">
            <v>0.43043478260869567</v>
          </cell>
          <cell r="BY62" t="str">
            <v xml:space="preserve">Fail in :      Eng-2 Math-Wri Math-Mcq              </v>
          </cell>
          <cell r="BZ62" t="str">
            <v>C</v>
          </cell>
          <cell r="CA62">
            <v>24.5</v>
          </cell>
          <cell r="CB62">
            <v>2.1304347826086958</v>
          </cell>
        </row>
        <row r="63">
          <cell r="A63">
            <v>61</v>
          </cell>
          <cell r="B63" t="str">
            <v>Jannatul Ferdaus</v>
          </cell>
          <cell r="F63">
            <v>38</v>
          </cell>
          <cell r="G63">
            <v>13</v>
          </cell>
          <cell r="H63">
            <v>51</v>
          </cell>
          <cell r="I63">
            <v>3</v>
          </cell>
          <cell r="J63">
            <v>29</v>
          </cell>
          <cell r="K63">
            <v>17</v>
          </cell>
          <cell r="L63">
            <v>46</v>
          </cell>
          <cell r="M63">
            <v>2</v>
          </cell>
          <cell r="N63">
            <v>43</v>
          </cell>
          <cell r="O63">
            <v>2</v>
          </cell>
          <cell r="P63">
            <v>42</v>
          </cell>
          <cell r="Q63">
            <v>2</v>
          </cell>
          <cell r="R63">
            <v>28</v>
          </cell>
          <cell r="S63">
            <v>12</v>
          </cell>
          <cell r="T63">
            <v>40</v>
          </cell>
          <cell r="U63">
            <v>2</v>
          </cell>
          <cell r="V63">
            <v>39</v>
          </cell>
          <cell r="W63">
            <v>15</v>
          </cell>
          <cell r="X63">
            <v>54</v>
          </cell>
          <cell r="Y63">
            <v>3</v>
          </cell>
          <cell r="Z63">
            <v>23</v>
          </cell>
          <cell r="AA63">
            <v>13</v>
          </cell>
          <cell r="AB63">
            <v>36</v>
          </cell>
          <cell r="AC63">
            <v>1</v>
          </cell>
          <cell r="AD63">
            <v>23</v>
          </cell>
          <cell r="AE63">
            <v>10</v>
          </cell>
          <cell r="AF63">
            <v>33</v>
          </cell>
          <cell r="AG63">
            <v>1</v>
          </cell>
          <cell r="AH63">
            <v>28</v>
          </cell>
          <cell r="AI63">
            <v>13</v>
          </cell>
          <cell r="AJ63">
            <v>41</v>
          </cell>
          <cell r="AK63">
            <v>2</v>
          </cell>
          <cell r="AL63">
            <v>31</v>
          </cell>
          <cell r="AM63">
            <v>19</v>
          </cell>
          <cell r="AN63">
            <v>50</v>
          </cell>
          <cell r="AO63">
            <v>3</v>
          </cell>
          <cell r="AP63">
            <v>28</v>
          </cell>
          <cell r="AQ63">
            <v>8</v>
          </cell>
          <cell r="AR63">
            <v>23</v>
          </cell>
          <cell r="AS63">
            <v>59</v>
          </cell>
          <cell r="AT63">
            <v>3</v>
          </cell>
          <cell r="AU63">
            <v>16</v>
          </cell>
          <cell r="AV63">
            <v>25</v>
          </cell>
          <cell r="AW63">
            <v>41</v>
          </cell>
          <cell r="AX63">
            <v>5</v>
          </cell>
          <cell r="AY63" t="str">
            <v/>
          </cell>
          <cell r="AZ63" t="str">
            <v/>
          </cell>
          <cell r="BA63" t="str">
            <v/>
          </cell>
          <cell r="BB63" t="str">
            <v/>
          </cell>
          <cell r="BC63" t="str">
            <v/>
          </cell>
          <cell r="BD63" t="str">
            <v/>
          </cell>
          <cell r="BE63" t="str">
            <v/>
          </cell>
          <cell r="BF63" t="str">
            <v/>
          </cell>
          <cell r="BG63" t="str">
            <v/>
          </cell>
          <cell r="BH63" t="str">
            <v/>
          </cell>
          <cell r="BI63" t="str">
            <v/>
          </cell>
          <cell r="BJ63" t="str">
            <v/>
          </cell>
          <cell r="BK63" t="str">
            <v/>
          </cell>
          <cell r="BL63" t="str">
            <v/>
          </cell>
          <cell r="BM63" t="str">
            <v>Gio-Wri</v>
          </cell>
          <cell r="BN63" t="str">
            <v/>
          </cell>
          <cell r="BO63" t="str">
            <v/>
          </cell>
          <cell r="BP63" t="str">
            <v/>
          </cell>
          <cell r="BQ63" t="str">
            <v/>
          </cell>
          <cell r="BR63" t="str">
            <v/>
          </cell>
          <cell r="BS63" t="str">
            <v/>
          </cell>
          <cell r="BT63" t="str">
            <v/>
          </cell>
          <cell r="BU63" t="str">
            <v/>
          </cell>
          <cell r="BV63">
            <v>1150</v>
          </cell>
          <cell r="BW63">
            <v>536</v>
          </cell>
          <cell r="BX63">
            <v>0.46608695652173915</v>
          </cell>
          <cell r="BY63" t="str">
            <v>Pass</v>
          </cell>
          <cell r="BZ63" t="str">
            <v>C</v>
          </cell>
          <cell r="CA63">
            <v>29</v>
          </cell>
          <cell r="CB63">
            <v>2.5217391304347827</v>
          </cell>
        </row>
        <row r="64">
          <cell r="A64">
            <v>62</v>
          </cell>
          <cell r="B64" t="str">
            <v>Marjahan</v>
          </cell>
          <cell r="F64">
            <v>24</v>
          </cell>
          <cell r="G64">
            <v>14</v>
          </cell>
          <cell r="H64">
            <v>38</v>
          </cell>
          <cell r="I64">
            <v>1</v>
          </cell>
          <cell r="J64">
            <v>31</v>
          </cell>
          <cell r="K64">
            <v>10</v>
          </cell>
          <cell r="L64">
            <v>41</v>
          </cell>
          <cell r="M64">
            <v>2</v>
          </cell>
          <cell r="N64">
            <v>19</v>
          </cell>
          <cell r="O64">
            <v>0</v>
          </cell>
          <cell r="P64">
            <v>40</v>
          </cell>
          <cell r="Q64">
            <v>2</v>
          </cell>
          <cell r="R64">
            <v>8</v>
          </cell>
          <cell r="S64">
            <v>10</v>
          </cell>
          <cell r="T64">
            <v>18</v>
          </cell>
          <cell r="U64">
            <v>0</v>
          </cell>
          <cell r="V64">
            <v>26</v>
          </cell>
          <cell r="W64">
            <v>11</v>
          </cell>
          <cell r="X64">
            <v>37</v>
          </cell>
          <cell r="Y64">
            <v>1</v>
          </cell>
          <cell r="Z64">
            <v>18</v>
          </cell>
          <cell r="AA64">
            <v>17</v>
          </cell>
          <cell r="AB64">
            <v>35</v>
          </cell>
          <cell r="AC64">
            <v>1</v>
          </cell>
          <cell r="AD64">
            <v>23</v>
          </cell>
          <cell r="AE64">
            <v>12</v>
          </cell>
          <cell r="AF64">
            <v>35</v>
          </cell>
          <cell r="AG64">
            <v>1</v>
          </cell>
          <cell r="AH64">
            <v>23</v>
          </cell>
          <cell r="AI64">
            <v>12</v>
          </cell>
          <cell r="AJ64">
            <v>35</v>
          </cell>
          <cell r="AK64">
            <v>1</v>
          </cell>
          <cell r="AL64">
            <v>30</v>
          </cell>
          <cell r="AM64">
            <v>16</v>
          </cell>
          <cell r="AN64">
            <v>46</v>
          </cell>
          <cell r="AO64">
            <v>2</v>
          </cell>
          <cell r="AP64">
            <v>32</v>
          </cell>
          <cell r="AQ64">
            <v>13</v>
          </cell>
          <cell r="AR64">
            <v>23</v>
          </cell>
          <cell r="AS64">
            <v>68</v>
          </cell>
          <cell r="AT64">
            <v>3.5</v>
          </cell>
          <cell r="AU64">
            <v>13</v>
          </cell>
          <cell r="AV64">
            <v>20</v>
          </cell>
          <cell r="AW64">
            <v>33</v>
          </cell>
          <cell r="AX64">
            <v>3.5</v>
          </cell>
          <cell r="AY64" t="str">
            <v/>
          </cell>
          <cell r="AZ64" t="str">
            <v/>
          </cell>
          <cell r="BA64" t="str">
            <v/>
          </cell>
          <cell r="BB64" t="str">
            <v/>
          </cell>
          <cell r="BC64" t="str">
            <v>Eng-1</v>
          </cell>
          <cell r="BD64" t="str">
            <v/>
          </cell>
          <cell r="BE64" t="str">
            <v>Math-Wri</v>
          </cell>
          <cell r="BF64" t="str">
            <v/>
          </cell>
          <cell r="BG64" t="str">
            <v/>
          </cell>
          <cell r="BH64" t="str">
            <v/>
          </cell>
          <cell r="BI64" t="str">
            <v>Chi-Wri</v>
          </cell>
          <cell r="BJ64" t="str">
            <v/>
          </cell>
          <cell r="BK64" t="str">
            <v/>
          </cell>
          <cell r="BL64" t="str">
            <v/>
          </cell>
          <cell r="BM64" t="str">
            <v>Gio-Wri</v>
          </cell>
          <cell r="BN64" t="str">
            <v/>
          </cell>
          <cell r="BO64" t="str">
            <v/>
          </cell>
          <cell r="BP64" t="str">
            <v/>
          </cell>
          <cell r="BQ64" t="str">
            <v/>
          </cell>
          <cell r="BR64" t="str">
            <v/>
          </cell>
          <cell r="BS64" t="str">
            <v/>
          </cell>
          <cell r="BT64" t="str">
            <v/>
          </cell>
          <cell r="BU64" t="str">
            <v/>
          </cell>
          <cell r="BV64">
            <v>1150</v>
          </cell>
          <cell r="BW64">
            <v>445</v>
          </cell>
          <cell r="BX64">
            <v>0.38695652173913042</v>
          </cell>
          <cell r="BY64" t="str">
            <v xml:space="preserve">Fail in :     Eng-1  Math-Wri    Chi-Wri           </v>
          </cell>
          <cell r="BZ64" t="str">
            <v>D</v>
          </cell>
          <cell r="CA64">
            <v>18</v>
          </cell>
          <cell r="CB64">
            <v>1.5652173913043479</v>
          </cell>
        </row>
        <row r="65">
          <cell r="A65">
            <v>63</v>
          </cell>
          <cell r="B65" t="str">
            <v>Khaleda</v>
          </cell>
          <cell r="H65">
            <v>0</v>
          </cell>
          <cell r="I65">
            <v>0</v>
          </cell>
          <cell r="L65">
            <v>0</v>
          </cell>
          <cell r="M65">
            <v>0</v>
          </cell>
          <cell r="O65">
            <v>0</v>
          </cell>
          <cell r="Q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W65">
            <v>0</v>
          </cell>
          <cell r="AX65">
            <v>0</v>
          </cell>
          <cell r="AY65" t="str">
            <v>Bang-1 Wri</v>
          </cell>
          <cell r="AZ65" t="str">
            <v>Bang-1 Mcq</v>
          </cell>
          <cell r="BA65" t="str">
            <v>Bang-2 Wri</v>
          </cell>
          <cell r="BB65" t="str">
            <v>Bang-2 Mcq</v>
          </cell>
          <cell r="BC65" t="str">
            <v>Eng-1</v>
          </cell>
          <cell r="BD65" t="str">
            <v>Eng-2</v>
          </cell>
          <cell r="BE65" t="str">
            <v>Math-Wri</v>
          </cell>
          <cell r="BF65" t="str">
            <v>Math-Mcq</v>
          </cell>
          <cell r="BG65" t="str">
            <v>Is-Wri</v>
          </cell>
          <cell r="BH65" t="str">
            <v>Is-Mcq</v>
          </cell>
          <cell r="BI65" t="str">
            <v>Chi-Wri</v>
          </cell>
          <cell r="BJ65" t="str">
            <v>Chi-Mcq</v>
          </cell>
          <cell r="BK65" t="str">
            <v>His-Wri</v>
          </cell>
          <cell r="BL65" t="str">
            <v>His-Mcq</v>
          </cell>
          <cell r="BM65" t="str">
            <v>Gio-Wri</v>
          </cell>
          <cell r="BN65" t="str">
            <v>Gio-Mcq</v>
          </cell>
          <cell r="BO65" t="str">
            <v>G.Sc-Wri</v>
          </cell>
          <cell r="BP65" t="str">
            <v>G.Sc-Mcq</v>
          </cell>
          <cell r="BQ65" t="str">
            <v>Ag-Wri</v>
          </cell>
          <cell r="BR65" t="str">
            <v>Ag-Mcq</v>
          </cell>
          <cell r="BS65" t="str">
            <v>Ag-Pra</v>
          </cell>
          <cell r="BT65" t="str">
            <v>Ict-Mcq</v>
          </cell>
          <cell r="BU65" t="str">
            <v>Ict-Pra</v>
          </cell>
          <cell r="BV65">
            <v>1150</v>
          </cell>
          <cell r="BW65">
            <v>0</v>
          </cell>
          <cell r="BX65">
            <v>0</v>
          </cell>
          <cell r="BY65" t="str">
            <v>Fail in : Bang-1 Wri Bang-1 Mcq Bang-2 Wri Bang-2 Mcq Eng-1 Eng-2 Math-Wri Math-Mcq Is-Wri Is-Mcq Chi-Wri Chi-Mcq His-Wri His-Mcq Gio-Mcq G.Sc-Wri G.Sc-Mcq Ag-Wri Ag-Mcq Ag-Pra Ict-Mcq Ict-Pra</v>
          </cell>
          <cell r="BZ65" t="str">
            <v>f</v>
          </cell>
          <cell r="CA65">
            <v>0</v>
          </cell>
          <cell r="CB65">
            <v>0</v>
          </cell>
        </row>
        <row r="66">
          <cell r="A66">
            <v>64</v>
          </cell>
          <cell r="B66" t="str">
            <v>Momataz</v>
          </cell>
          <cell r="F66">
            <v>36</v>
          </cell>
          <cell r="G66">
            <v>15</v>
          </cell>
          <cell r="H66">
            <v>51</v>
          </cell>
          <cell r="I66">
            <v>3</v>
          </cell>
          <cell r="J66">
            <v>16</v>
          </cell>
          <cell r="K66">
            <v>13</v>
          </cell>
          <cell r="L66">
            <v>29</v>
          </cell>
          <cell r="M66">
            <v>0</v>
          </cell>
          <cell r="N66">
            <v>24</v>
          </cell>
          <cell r="O66">
            <v>0</v>
          </cell>
          <cell r="P66">
            <v>29</v>
          </cell>
          <cell r="Q66">
            <v>0</v>
          </cell>
          <cell r="R66">
            <v>10</v>
          </cell>
          <cell r="S66">
            <v>20</v>
          </cell>
          <cell r="T66">
            <v>30</v>
          </cell>
          <cell r="U66">
            <v>0</v>
          </cell>
          <cell r="V66">
            <v>32</v>
          </cell>
          <cell r="W66">
            <v>11</v>
          </cell>
          <cell r="X66">
            <v>43</v>
          </cell>
          <cell r="Y66">
            <v>2</v>
          </cell>
          <cell r="Z66">
            <v>25</v>
          </cell>
          <cell r="AA66">
            <v>16</v>
          </cell>
          <cell r="AB66">
            <v>41</v>
          </cell>
          <cell r="AC66">
            <v>2</v>
          </cell>
          <cell r="AD66">
            <v>27</v>
          </cell>
          <cell r="AE66">
            <v>10</v>
          </cell>
          <cell r="AF66">
            <v>37</v>
          </cell>
          <cell r="AG66">
            <v>1</v>
          </cell>
          <cell r="AH66">
            <v>23</v>
          </cell>
          <cell r="AI66">
            <v>11</v>
          </cell>
          <cell r="AJ66">
            <v>34</v>
          </cell>
          <cell r="AK66">
            <v>1</v>
          </cell>
          <cell r="AL66">
            <v>33</v>
          </cell>
          <cell r="AM66">
            <v>11</v>
          </cell>
          <cell r="AN66">
            <v>44</v>
          </cell>
          <cell r="AO66">
            <v>2</v>
          </cell>
          <cell r="AP66">
            <v>24</v>
          </cell>
          <cell r="AQ66">
            <v>8</v>
          </cell>
          <cell r="AR66">
            <v>23</v>
          </cell>
          <cell r="AS66">
            <v>55</v>
          </cell>
          <cell r="AT66">
            <v>3</v>
          </cell>
          <cell r="AU66">
            <v>16</v>
          </cell>
          <cell r="AV66">
            <v>25</v>
          </cell>
          <cell r="AW66">
            <v>41</v>
          </cell>
          <cell r="AX66">
            <v>5</v>
          </cell>
          <cell r="AY66" t="str">
            <v/>
          </cell>
          <cell r="AZ66" t="str">
            <v/>
          </cell>
          <cell r="BA66" t="str">
            <v>Bang-2 Wri</v>
          </cell>
          <cell r="BB66" t="str">
            <v/>
          </cell>
          <cell r="BC66" t="str">
            <v>Eng-1</v>
          </cell>
          <cell r="BD66" t="str">
            <v>Eng-2</v>
          </cell>
          <cell r="BE66" t="str">
            <v>Math-Wri</v>
          </cell>
          <cell r="BF66" t="str">
            <v/>
          </cell>
          <cell r="BG66" t="str">
            <v/>
          </cell>
          <cell r="BH66" t="str">
            <v/>
          </cell>
          <cell r="BI66" t="str">
            <v/>
          </cell>
          <cell r="BJ66" t="str">
            <v/>
          </cell>
          <cell r="BK66" t="str">
            <v/>
          </cell>
          <cell r="BL66" t="str">
            <v/>
          </cell>
          <cell r="BM66" t="str">
            <v>Gio-Wri</v>
          </cell>
          <cell r="BN66" t="str">
            <v/>
          </cell>
          <cell r="BO66" t="str">
            <v/>
          </cell>
          <cell r="BP66" t="str">
            <v/>
          </cell>
          <cell r="BQ66" t="str">
            <v/>
          </cell>
          <cell r="BR66" t="str">
            <v/>
          </cell>
          <cell r="BS66" t="str">
            <v/>
          </cell>
          <cell r="BT66" t="str">
            <v/>
          </cell>
          <cell r="BU66" t="str">
            <v/>
          </cell>
          <cell r="BV66">
            <v>1150</v>
          </cell>
          <cell r="BW66">
            <v>458</v>
          </cell>
          <cell r="BX66">
            <v>0.39826086956521739</v>
          </cell>
          <cell r="BY66" t="str">
            <v xml:space="preserve">Fail in :   Bang-2 Wri  Eng-1 Eng-2 Math-Wri               </v>
          </cell>
          <cell r="BZ66" t="str">
            <v>D</v>
          </cell>
          <cell r="CA66">
            <v>19</v>
          </cell>
          <cell r="CB66">
            <v>1.6521739130434783</v>
          </cell>
        </row>
        <row r="67">
          <cell r="A67">
            <v>65</v>
          </cell>
          <cell r="B67" t="str">
            <v>Salma</v>
          </cell>
          <cell r="H67">
            <v>0</v>
          </cell>
          <cell r="I67">
            <v>0</v>
          </cell>
          <cell r="L67">
            <v>0</v>
          </cell>
          <cell r="M67">
            <v>0</v>
          </cell>
          <cell r="O67">
            <v>0</v>
          </cell>
          <cell r="Q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W67">
            <v>0</v>
          </cell>
          <cell r="AX67">
            <v>0</v>
          </cell>
          <cell r="AY67" t="str">
            <v>Bang-1 Wri</v>
          </cell>
          <cell r="AZ67" t="str">
            <v>Bang-1 Mcq</v>
          </cell>
          <cell r="BA67" t="str">
            <v>Bang-2 Wri</v>
          </cell>
          <cell r="BB67" t="str">
            <v>Bang-2 Mcq</v>
          </cell>
          <cell r="BC67" t="str">
            <v>Eng-1</v>
          </cell>
          <cell r="BD67" t="str">
            <v>Eng-2</v>
          </cell>
          <cell r="BE67" t="str">
            <v>Math-Wri</v>
          </cell>
          <cell r="BF67" t="str">
            <v>Math-Mcq</v>
          </cell>
          <cell r="BG67" t="str">
            <v>Is-Wri</v>
          </cell>
          <cell r="BH67" t="str">
            <v>Is-Mcq</v>
          </cell>
          <cell r="BI67" t="str">
            <v>Chi-Wri</v>
          </cell>
          <cell r="BJ67" t="str">
            <v>Chi-Mcq</v>
          </cell>
          <cell r="BK67" t="str">
            <v>His-Wri</v>
          </cell>
          <cell r="BL67" t="str">
            <v>His-Mcq</v>
          </cell>
          <cell r="BM67" t="str">
            <v>Gio-Wri</v>
          </cell>
          <cell r="BN67" t="str">
            <v>Gio-Mcq</v>
          </cell>
          <cell r="BO67" t="str">
            <v>G.Sc-Wri</v>
          </cell>
          <cell r="BP67" t="str">
            <v>G.Sc-Mcq</v>
          </cell>
          <cell r="BQ67" t="str">
            <v>Ag-Wri</v>
          </cell>
          <cell r="BR67" t="str">
            <v>Ag-Mcq</v>
          </cell>
          <cell r="BS67" t="str">
            <v>Ag-Pra</v>
          </cell>
          <cell r="BT67" t="str">
            <v>Ict-Mcq</v>
          </cell>
          <cell r="BU67" t="str">
            <v>Ict-Pra</v>
          </cell>
          <cell r="BV67">
            <v>1150</v>
          </cell>
          <cell r="BW67">
            <v>0</v>
          </cell>
          <cell r="BX67">
            <v>0</v>
          </cell>
          <cell r="BY67" t="str">
            <v>Fail in : Bang-1 Wri Bang-1 Mcq Bang-2 Wri Bang-2 Mcq Eng-1 Eng-2 Math-Wri Math-Mcq Is-Wri Is-Mcq Chi-Wri Chi-Mcq His-Wri His-Mcq Gio-Mcq G.Sc-Wri G.Sc-Mcq Ag-Wri Ag-Mcq Ag-Pra Ict-Mcq Ict-Pra</v>
          </cell>
          <cell r="BZ67" t="str">
            <v>f</v>
          </cell>
          <cell r="CA67">
            <v>0</v>
          </cell>
          <cell r="CB67">
            <v>0</v>
          </cell>
        </row>
        <row r="68">
          <cell r="A68">
            <v>66</v>
          </cell>
          <cell r="B68" t="str">
            <v>Mishu</v>
          </cell>
          <cell r="H68">
            <v>0</v>
          </cell>
          <cell r="I68">
            <v>0</v>
          </cell>
          <cell r="L68">
            <v>0</v>
          </cell>
          <cell r="M68">
            <v>0</v>
          </cell>
          <cell r="O68">
            <v>0</v>
          </cell>
          <cell r="Q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W68">
            <v>0</v>
          </cell>
          <cell r="AX68">
            <v>0</v>
          </cell>
          <cell r="AY68" t="str">
            <v>Bang-1 Wri</v>
          </cell>
          <cell r="AZ68" t="str">
            <v>Bang-1 Mcq</v>
          </cell>
          <cell r="BA68" t="str">
            <v>Bang-2 Wri</v>
          </cell>
          <cell r="BB68" t="str">
            <v>Bang-2 Mcq</v>
          </cell>
          <cell r="BC68" t="str">
            <v>Eng-1</v>
          </cell>
          <cell r="BD68" t="str">
            <v>Eng-2</v>
          </cell>
          <cell r="BE68" t="str">
            <v>Math-Wri</v>
          </cell>
          <cell r="BF68" t="str">
            <v>Math-Mcq</v>
          </cell>
          <cell r="BG68" t="str">
            <v>Is-Wri</v>
          </cell>
          <cell r="BH68" t="str">
            <v>Is-Mcq</v>
          </cell>
          <cell r="BI68" t="str">
            <v>Chi-Wri</v>
          </cell>
          <cell r="BJ68" t="str">
            <v>Chi-Mcq</v>
          </cell>
          <cell r="BK68" t="str">
            <v>His-Wri</v>
          </cell>
          <cell r="BL68" t="str">
            <v>His-Mcq</v>
          </cell>
          <cell r="BM68" t="str">
            <v>Gio-Wri</v>
          </cell>
          <cell r="BN68" t="str">
            <v>Gio-Mcq</v>
          </cell>
          <cell r="BO68" t="str">
            <v>G.Sc-Wri</v>
          </cell>
          <cell r="BP68" t="str">
            <v>G.Sc-Mcq</v>
          </cell>
          <cell r="BQ68" t="str">
            <v>Ag-Wri</v>
          </cell>
          <cell r="BR68" t="str">
            <v>Ag-Mcq</v>
          </cell>
          <cell r="BS68" t="str">
            <v>Ag-Pra</v>
          </cell>
          <cell r="BT68" t="str">
            <v>Ict-Mcq</v>
          </cell>
          <cell r="BU68" t="str">
            <v>Ict-Pra</v>
          </cell>
          <cell r="BV68">
            <v>1150</v>
          </cell>
          <cell r="BW68">
            <v>0</v>
          </cell>
          <cell r="BX68">
            <v>0</v>
          </cell>
          <cell r="BY68" t="str">
            <v>Fail in : Bang-1 Wri Bang-1 Mcq Bang-2 Wri Bang-2 Mcq Eng-1 Eng-2 Math-Wri Math-Mcq Is-Wri Is-Mcq Chi-Wri Chi-Mcq His-Wri His-Mcq Gio-Mcq G.Sc-Wri G.Sc-Mcq Ag-Wri Ag-Mcq Ag-Pra Ict-Mcq Ict-Pra</v>
          </cell>
          <cell r="BZ68" t="str">
            <v>f</v>
          </cell>
          <cell r="CA68">
            <v>0</v>
          </cell>
          <cell r="CB68">
            <v>0</v>
          </cell>
        </row>
        <row r="69">
          <cell r="A69">
            <v>67</v>
          </cell>
          <cell r="B69" t="str">
            <v>Fatema</v>
          </cell>
          <cell r="F69">
            <v>24</v>
          </cell>
          <cell r="G69">
            <v>15</v>
          </cell>
          <cell r="H69">
            <v>39</v>
          </cell>
          <cell r="I69">
            <v>1</v>
          </cell>
          <cell r="J69">
            <v>28</v>
          </cell>
          <cell r="K69">
            <v>10</v>
          </cell>
          <cell r="L69">
            <v>38</v>
          </cell>
          <cell r="M69">
            <v>1</v>
          </cell>
          <cell r="N69">
            <v>20</v>
          </cell>
          <cell r="O69">
            <v>0</v>
          </cell>
          <cell r="P69">
            <v>31</v>
          </cell>
          <cell r="Q69">
            <v>0</v>
          </cell>
          <cell r="R69">
            <v>13</v>
          </cell>
          <cell r="S69">
            <v>17</v>
          </cell>
          <cell r="T69">
            <v>30</v>
          </cell>
          <cell r="U69">
            <v>0</v>
          </cell>
          <cell r="V69">
            <v>29</v>
          </cell>
          <cell r="W69">
            <v>12</v>
          </cell>
          <cell r="X69">
            <v>41</v>
          </cell>
          <cell r="Y69">
            <v>2</v>
          </cell>
          <cell r="Z69">
            <v>35</v>
          </cell>
          <cell r="AA69">
            <v>16</v>
          </cell>
          <cell r="AB69">
            <v>51</v>
          </cell>
          <cell r="AC69">
            <v>3</v>
          </cell>
          <cell r="AD69">
            <v>28</v>
          </cell>
          <cell r="AE69">
            <v>14</v>
          </cell>
          <cell r="AF69">
            <v>42</v>
          </cell>
          <cell r="AG69">
            <v>2</v>
          </cell>
          <cell r="AH69">
            <v>32</v>
          </cell>
          <cell r="AI69">
            <v>11</v>
          </cell>
          <cell r="AJ69">
            <v>43</v>
          </cell>
          <cell r="AK69">
            <v>2</v>
          </cell>
          <cell r="AL69">
            <v>36</v>
          </cell>
          <cell r="AM69">
            <v>10</v>
          </cell>
          <cell r="AN69">
            <v>46</v>
          </cell>
          <cell r="AO69">
            <v>2</v>
          </cell>
          <cell r="AP69">
            <v>31</v>
          </cell>
          <cell r="AQ69">
            <v>11</v>
          </cell>
          <cell r="AR69">
            <v>23</v>
          </cell>
          <cell r="AS69">
            <v>65</v>
          </cell>
          <cell r="AT69">
            <v>3.5</v>
          </cell>
          <cell r="AU69">
            <v>16</v>
          </cell>
          <cell r="AV69">
            <v>25</v>
          </cell>
          <cell r="AW69">
            <v>41</v>
          </cell>
          <cell r="AX69">
            <v>5</v>
          </cell>
          <cell r="AY69" t="str">
            <v/>
          </cell>
          <cell r="AZ69" t="str">
            <v/>
          </cell>
          <cell r="BA69" t="str">
            <v/>
          </cell>
          <cell r="BB69" t="str">
            <v/>
          </cell>
          <cell r="BC69" t="str">
            <v>Eng-1</v>
          </cell>
          <cell r="BD69" t="str">
            <v>Eng-2</v>
          </cell>
          <cell r="BE69" t="str">
            <v>Math-Wri</v>
          </cell>
          <cell r="BF69" t="str">
            <v/>
          </cell>
          <cell r="BG69" t="str">
            <v/>
          </cell>
          <cell r="BH69" t="str">
            <v/>
          </cell>
          <cell r="BI69" t="str">
            <v/>
          </cell>
          <cell r="BJ69" t="str">
            <v/>
          </cell>
          <cell r="BK69" t="str">
            <v/>
          </cell>
          <cell r="BL69" t="str">
            <v/>
          </cell>
          <cell r="BM69" t="str">
            <v/>
          </cell>
          <cell r="BN69" t="str">
            <v/>
          </cell>
          <cell r="BO69" t="str">
            <v/>
          </cell>
          <cell r="BP69" t="str">
            <v/>
          </cell>
          <cell r="BQ69" t="str">
            <v/>
          </cell>
          <cell r="BR69" t="str">
            <v/>
          </cell>
          <cell r="BS69" t="str">
            <v/>
          </cell>
          <cell r="BT69" t="str">
            <v/>
          </cell>
          <cell r="BU69" t="str">
            <v/>
          </cell>
          <cell r="BV69">
            <v>1150</v>
          </cell>
          <cell r="BW69">
            <v>487</v>
          </cell>
          <cell r="BX69">
            <v>0.42347826086956519</v>
          </cell>
          <cell r="BY69" t="str">
            <v xml:space="preserve">Fail in :     Eng-1 Eng-2 Math-Wri               </v>
          </cell>
          <cell r="BZ69" t="str">
            <v>D</v>
          </cell>
          <cell r="CA69">
            <v>21.5</v>
          </cell>
          <cell r="CB69">
            <v>1.8695652173913044</v>
          </cell>
        </row>
        <row r="70">
          <cell r="A70">
            <v>68</v>
          </cell>
          <cell r="B70" t="str">
            <v>Akhi</v>
          </cell>
          <cell r="F70">
            <v>34</v>
          </cell>
          <cell r="G70">
            <v>12</v>
          </cell>
          <cell r="H70">
            <v>46</v>
          </cell>
          <cell r="I70">
            <v>2</v>
          </cell>
          <cell r="J70">
            <v>32</v>
          </cell>
          <cell r="K70">
            <v>10</v>
          </cell>
          <cell r="L70">
            <v>42</v>
          </cell>
          <cell r="M70">
            <v>2</v>
          </cell>
          <cell r="N70">
            <v>17</v>
          </cell>
          <cell r="O70">
            <v>0</v>
          </cell>
          <cell r="P70">
            <v>14</v>
          </cell>
          <cell r="Q70">
            <v>0</v>
          </cell>
          <cell r="R70">
            <v>4</v>
          </cell>
          <cell r="S70">
            <v>6</v>
          </cell>
          <cell r="T70">
            <v>10</v>
          </cell>
          <cell r="U70">
            <v>0</v>
          </cell>
          <cell r="V70">
            <v>33</v>
          </cell>
          <cell r="W70">
            <v>10</v>
          </cell>
          <cell r="X70">
            <v>43</v>
          </cell>
          <cell r="Y70">
            <v>2</v>
          </cell>
          <cell r="Z70">
            <v>26</v>
          </cell>
          <cell r="AA70">
            <v>16</v>
          </cell>
          <cell r="AB70">
            <v>42</v>
          </cell>
          <cell r="AC70">
            <v>2</v>
          </cell>
          <cell r="AD70">
            <v>33</v>
          </cell>
          <cell r="AE70">
            <v>11</v>
          </cell>
          <cell r="AF70">
            <v>44</v>
          </cell>
          <cell r="AG70">
            <v>2</v>
          </cell>
          <cell r="AH70">
            <v>28</v>
          </cell>
          <cell r="AI70">
            <v>10</v>
          </cell>
          <cell r="AJ70">
            <v>38</v>
          </cell>
          <cell r="AK70">
            <v>1</v>
          </cell>
          <cell r="AL70">
            <v>31</v>
          </cell>
          <cell r="AM70">
            <v>11</v>
          </cell>
          <cell r="AN70">
            <v>42</v>
          </cell>
          <cell r="AO70">
            <v>2</v>
          </cell>
          <cell r="AP70">
            <v>27</v>
          </cell>
          <cell r="AQ70">
            <v>8</v>
          </cell>
          <cell r="AR70">
            <v>23</v>
          </cell>
          <cell r="AS70">
            <v>58</v>
          </cell>
          <cell r="AT70">
            <v>3</v>
          </cell>
          <cell r="AU70">
            <v>11</v>
          </cell>
          <cell r="AV70">
            <v>20</v>
          </cell>
          <cell r="AW70">
            <v>31</v>
          </cell>
          <cell r="AX70">
            <v>3.5</v>
          </cell>
          <cell r="AY70" t="str">
            <v/>
          </cell>
          <cell r="AZ70" t="str">
            <v/>
          </cell>
          <cell r="BA70" t="str">
            <v/>
          </cell>
          <cell r="BB70" t="str">
            <v/>
          </cell>
          <cell r="BC70" t="str">
            <v>Eng-1</v>
          </cell>
          <cell r="BD70" t="str">
            <v>Eng-2</v>
          </cell>
          <cell r="BE70" t="str">
            <v>Math-Wri</v>
          </cell>
          <cell r="BF70" t="str">
            <v>Math-Mcq</v>
          </cell>
          <cell r="BG70" t="str">
            <v/>
          </cell>
          <cell r="BH70" t="str">
            <v/>
          </cell>
          <cell r="BI70" t="str">
            <v/>
          </cell>
          <cell r="BJ70" t="str">
            <v/>
          </cell>
          <cell r="BK70" t="str">
            <v/>
          </cell>
          <cell r="BL70" t="str">
            <v/>
          </cell>
          <cell r="BM70" t="str">
            <v>Gio-Wri</v>
          </cell>
          <cell r="BN70" t="str">
            <v/>
          </cell>
          <cell r="BO70" t="str">
            <v/>
          </cell>
          <cell r="BP70" t="str">
            <v/>
          </cell>
          <cell r="BQ70" t="str">
            <v/>
          </cell>
          <cell r="BR70" t="str">
            <v/>
          </cell>
          <cell r="BS70" t="str">
            <v/>
          </cell>
          <cell r="BT70" t="str">
            <v/>
          </cell>
          <cell r="BU70" t="str">
            <v/>
          </cell>
          <cell r="BV70">
            <v>1150</v>
          </cell>
          <cell r="BW70">
            <v>427</v>
          </cell>
          <cell r="BX70">
            <v>0.37130434782608696</v>
          </cell>
          <cell r="BY70" t="str">
            <v xml:space="preserve">Fail in :     Eng-1 Eng-2 Math-Wri Math-Mcq              </v>
          </cell>
          <cell r="BZ70" t="str">
            <v>D</v>
          </cell>
          <cell r="CA70">
            <v>19.5</v>
          </cell>
          <cell r="CB70">
            <v>1.6956521739130435</v>
          </cell>
        </row>
        <row r="71">
          <cell r="A71">
            <v>69</v>
          </cell>
          <cell r="B71" t="str">
            <v>Jannatul Ferdaus</v>
          </cell>
          <cell r="H71">
            <v>0</v>
          </cell>
          <cell r="I71">
            <v>0</v>
          </cell>
          <cell r="L71">
            <v>0</v>
          </cell>
          <cell r="M71">
            <v>0</v>
          </cell>
          <cell r="O71">
            <v>0</v>
          </cell>
          <cell r="Q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W71">
            <v>0</v>
          </cell>
          <cell r="AX71">
            <v>0</v>
          </cell>
          <cell r="AY71" t="str">
            <v>Bang-1 Wri</v>
          </cell>
          <cell r="AZ71" t="str">
            <v>Bang-1 Mcq</v>
          </cell>
          <cell r="BA71" t="str">
            <v>Bang-2 Wri</v>
          </cell>
          <cell r="BB71" t="str">
            <v>Bang-2 Mcq</v>
          </cell>
          <cell r="BC71" t="str">
            <v>Eng-1</v>
          </cell>
          <cell r="BD71" t="str">
            <v>Eng-2</v>
          </cell>
          <cell r="BE71" t="str">
            <v>Math-Wri</v>
          </cell>
          <cell r="BF71" t="str">
            <v>Math-Mcq</v>
          </cell>
          <cell r="BG71" t="str">
            <v>Is-Wri</v>
          </cell>
          <cell r="BH71" t="str">
            <v>Is-Mcq</v>
          </cell>
          <cell r="BI71" t="str">
            <v>Chi-Wri</v>
          </cell>
          <cell r="BJ71" t="str">
            <v>Chi-Mcq</v>
          </cell>
          <cell r="BK71" t="str">
            <v>His-Wri</v>
          </cell>
          <cell r="BL71" t="str">
            <v>His-Mcq</v>
          </cell>
          <cell r="BM71" t="str">
            <v>Gio-Wri</v>
          </cell>
          <cell r="BN71" t="str">
            <v>Gio-Mcq</v>
          </cell>
          <cell r="BO71" t="str">
            <v>G.Sc-Wri</v>
          </cell>
          <cell r="BP71" t="str">
            <v>G.Sc-Mcq</v>
          </cell>
          <cell r="BQ71" t="str">
            <v>Ag-Wri</v>
          </cell>
          <cell r="BR71" t="str">
            <v>Ag-Mcq</v>
          </cell>
          <cell r="BS71" t="str">
            <v>Ag-Pra</v>
          </cell>
          <cell r="BT71" t="str">
            <v>Ict-Mcq</v>
          </cell>
          <cell r="BU71" t="str">
            <v>Ict-Pra</v>
          </cell>
          <cell r="BV71">
            <v>1150</v>
          </cell>
          <cell r="BW71">
            <v>0</v>
          </cell>
          <cell r="BX71">
            <v>0</v>
          </cell>
          <cell r="BY71" t="str">
            <v>Fail in : Bang-1 Wri Bang-1 Mcq Bang-2 Wri Bang-2 Mcq Eng-1 Eng-2 Math-Wri Math-Mcq Is-Wri Is-Mcq Chi-Wri Chi-Mcq His-Wri His-Mcq Gio-Mcq G.Sc-Wri G.Sc-Mcq Ag-Wri Ag-Mcq Ag-Pra Ict-Mcq Ict-Pra</v>
          </cell>
          <cell r="BZ71" t="str">
            <v>f</v>
          </cell>
          <cell r="CA71">
            <v>0</v>
          </cell>
          <cell r="CB71">
            <v>0</v>
          </cell>
        </row>
        <row r="72">
          <cell r="A72">
            <v>70</v>
          </cell>
          <cell r="B72" t="str">
            <v>Afsana</v>
          </cell>
          <cell r="H72">
            <v>0</v>
          </cell>
          <cell r="I72">
            <v>0</v>
          </cell>
          <cell r="L72">
            <v>0</v>
          </cell>
          <cell r="M72">
            <v>0</v>
          </cell>
          <cell r="O72">
            <v>0</v>
          </cell>
          <cell r="Q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W72">
            <v>0</v>
          </cell>
          <cell r="AX72">
            <v>0</v>
          </cell>
          <cell r="AY72" t="str">
            <v>Bang-1 Wri</v>
          </cell>
          <cell r="AZ72" t="str">
            <v>Bang-1 Mcq</v>
          </cell>
          <cell r="BA72" t="str">
            <v>Bang-2 Wri</v>
          </cell>
          <cell r="BB72" t="str">
            <v>Bang-2 Mcq</v>
          </cell>
          <cell r="BC72" t="str">
            <v>Eng-1</v>
          </cell>
          <cell r="BD72" t="str">
            <v>Eng-2</v>
          </cell>
          <cell r="BE72" t="str">
            <v>Math-Wri</v>
          </cell>
          <cell r="BF72" t="str">
            <v>Math-Mcq</v>
          </cell>
          <cell r="BG72" t="str">
            <v>Is-Wri</v>
          </cell>
          <cell r="BH72" t="str">
            <v>Is-Mcq</v>
          </cell>
          <cell r="BI72" t="str">
            <v>Chi-Wri</v>
          </cell>
          <cell r="BJ72" t="str">
            <v>Chi-Mcq</v>
          </cell>
          <cell r="BK72" t="str">
            <v>His-Wri</v>
          </cell>
          <cell r="BL72" t="str">
            <v>His-Mcq</v>
          </cell>
          <cell r="BM72" t="str">
            <v>Gio-Wri</v>
          </cell>
          <cell r="BN72" t="str">
            <v>Gio-Mcq</v>
          </cell>
          <cell r="BO72" t="str">
            <v>G.Sc-Wri</v>
          </cell>
          <cell r="BP72" t="str">
            <v>G.Sc-Mcq</v>
          </cell>
          <cell r="BQ72" t="str">
            <v>Ag-Wri</v>
          </cell>
          <cell r="BR72" t="str">
            <v>Ag-Mcq</v>
          </cell>
          <cell r="BS72" t="str">
            <v>Ag-Pra</v>
          </cell>
          <cell r="BT72" t="str">
            <v>Ict-Mcq</v>
          </cell>
          <cell r="BU72" t="str">
            <v>Ict-Pra</v>
          </cell>
          <cell r="BV72">
            <v>1150</v>
          </cell>
          <cell r="BW72">
            <v>0</v>
          </cell>
          <cell r="BX72">
            <v>0</v>
          </cell>
          <cell r="BY72" t="str">
            <v>Fail in : Bang-1 Wri Bang-1 Mcq Bang-2 Wri Bang-2 Mcq Eng-1 Eng-2 Math-Wri Math-Mcq Is-Wri Is-Mcq Chi-Wri Chi-Mcq His-Wri His-Mcq Gio-Mcq G.Sc-Wri G.Sc-Mcq Ag-Wri Ag-Mcq Ag-Pra Ict-Mcq Ict-Pra</v>
          </cell>
          <cell r="BZ72" t="str">
            <v>f</v>
          </cell>
          <cell r="CA72">
            <v>0</v>
          </cell>
          <cell r="CB72">
            <v>0</v>
          </cell>
        </row>
        <row r="73">
          <cell r="A73">
            <v>71</v>
          </cell>
          <cell r="B73" t="str">
            <v>Minuara</v>
          </cell>
          <cell r="F73">
            <v>33</v>
          </cell>
          <cell r="G73">
            <v>10</v>
          </cell>
          <cell r="H73">
            <v>43</v>
          </cell>
          <cell r="I73">
            <v>2</v>
          </cell>
          <cell r="J73">
            <v>35</v>
          </cell>
          <cell r="K73">
            <v>10</v>
          </cell>
          <cell r="L73">
            <v>45</v>
          </cell>
          <cell r="M73">
            <v>2</v>
          </cell>
          <cell r="N73">
            <v>48</v>
          </cell>
          <cell r="O73">
            <v>2</v>
          </cell>
          <cell r="P73">
            <v>37</v>
          </cell>
          <cell r="Q73">
            <v>1</v>
          </cell>
          <cell r="R73">
            <v>23</v>
          </cell>
          <cell r="S73">
            <v>10</v>
          </cell>
          <cell r="T73">
            <v>33</v>
          </cell>
          <cell r="U73">
            <v>1</v>
          </cell>
          <cell r="V73">
            <v>32</v>
          </cell>
          <cell r="W73">
            <v>13</v>
          </cell>
          <cell r="X73">
            <v>45</v>
          </cell>
          <cell r="Y73">
            <v>2</v>
          </cell>
          <cell r="Z73">
            <v>26</v>
          </cell>
          <cell r="AA73">
            <v>19</v>
          </cell>
          <cell r="AB73">
            <v>45</v>
          </cell>
          <cell r="AC73">
            <v>2</v>
          </cell>
          <cell r="AD73">
            <v>24</v>
          </cell>
          <cell r="AE73">
            <v>11</v>
          </cell>
          <cell r="AF73">
            <v>35</v>
          </cell>
          <cell r="AG73">
            <v>1</v>
          </cell>
          <cell r="AH73">
            <v>26</v>
          </cell>
          <cell r="AI73">
            <v>13</v>
          </cell>
          <cell r="AJ73">
            <v>39</v>
          </cell>
          <cell r="AK73">
            <v>1</v>
          </cell>
          <cell r="AL73">
            <v>27</v>
          </cell>
          <cell r="AM73">
            <v>12</v>
          </cell>
          <cell r="AN73">
            <v>39</v>
          </cell>
          <cell r="AO73">
            <v>1</v>
          </cell>
          <cell r="AP73">
            <v>28</v>
          </cell>
          <cell r="AQ73">
            <v>11</v>
          </cell>
          <cell r="AR73">
            <v>23</v>
          </cell>
          <cell r="AS73">
            <v>62</v>
          </cell>
          <cell r="AT73">
            <v>3.5</v>
          </cell>
          <cell r="AU73">
            <v>16</v>
          </cell>
          <cell r="AV73">
            <v>25</v>
          </cell>
          <cell r="AW73">
            <v>41</v>
          </cell>
          <cell r="AX73">
            <v>5</v>
          </cell>
          <cell r="AY73" t="str">
            <v/>
          </cell>
          <cell r="AZ73" t="str">
            <v/>
          </cell>
          <cell r="BA73" t="str">
            <v/>
          </cell>
          <cell r="BB73" t="str">
            <v/>
          </cell>
          <cell r="BC73" t="str">
            <v/>
          </cell>
          <cell r="BD73" t="str">
            <v/>
          </cell>
          <cell r="BE73" t="str">
            <v/>
          </cell>
          <cell r="BF73" t="str">
            <v/>
          </cell>
          <cell r="BG73" t="str">
            <v/>
          </cell>
          <cell r="BH73" t="str">
            <v/>
          </cell>
          <cell r="BI73" t="str">
            <v/>
          </cell>
          <cell r="BJ73" t="str">
            <v/>
          </cell>
          <cell r="BK73" t="str">
            <v/>
          </cell>
          <cell r="BL73" t="str">
            <v/>
          </cell>
          <cell r="BM73" t="str">
            <v>Gio-Wri</v>
          </cell>
          <cell r="BN73" t="str">
            <v/>
          </cell>
          <cell r="BO73" t="str">
            <v/>
          </cell>
          <cell r="BP73" t="str">
            <v/>
          </cell>
          <cell r="BQ73" t="str">
            <v/>
          </cell>
          <cell r="BR73" t="str">
            <v/>
          </cell>
          <cell r="BS73" t="str">
            <v/>
          </cell>
          <cell r="BT73" t="str">
            <v/>
          </cell>
          <cell r="BU73" t="str">
            <v/>
          </cell>
          <cell r="BV73">
            <v>1150</v>
          </cell>
          <cell r="BW73">
            <v>512</v>
          </cell>
          <cell r="BX73">
            <v>0.44521739130434784</v>
          </cell>
          <cell r="BY73" t="str">
            <v>Pass</v>
          </cell>
          <cell r="BZ73" t="str">
            <v>C</v>
          </cell>
          <cell r="CA73">
            <v>23.5</v>
          </cell>
          <cell r="CB73">
            <v>2.0434782608695654</v>
          </cell>
        </row>
        <row r="74">
          <cell r="A74">
            <v>72</v>
          </cell>
          <cell r="B74" t="str">
            <v>Ferdous</v>
          </cell>
          <cell r="F74">
            <v>28</v>
          </cell>
          <cell r="G74">
            <v>11</v>
          </cell>
          <cell r="H74">
            <v>39</v>
          </cell>
          <cell r="I74">
            <v>1</v>
          </cell>
          <cell r="J74">
            <v>28</v>
          </cell>
          <cell r="K74">
            <v>5</v>
          </cell>
          <cell r="L74">
            <v>33</v>
          </cell>
          <cell r="M74">
            <v>1</v>
          </cell>
          <cell r="N74">
            <v>14</v>
          </cell>
          <cell r="O74">
            <v>0</v>
          </cell>
          <cell r="P74">
            <v>16</v>
          </cell>
          <cell r="Q74">
            <v>0</v>
          </cell>
          <cell r="R74">
            <v>5</v>
          </cell>
          <cell r="S74">
            <v>11</v>
          </cell>
          <cell r="T74">
            <v>16</v>
          </cell>
          <cell r="U74">
            <v>0</v>
          </cell>
          <cell r="V74">
            <v>23</v>
          </cell>
          <cell r="W74">
            <v>10</v>
          </cell>
          <cell r="X74">
            <v>33</v>
          </cell>
          <cell r="Y74">
            <v>1</v>
          </cell>
          <cell r="Z74">
            <v>23</v>
          </cell>
          <cell r="AA74">
            <v>13</v>
          </cell>
          <cell r="AB74">
            <v>36</v>
          </cell>
          <cell r="AC74">
            <v>1</v>
          </cell>
          <cell r="AD74">
            <v>24</v>
          </cell>
          <cell r="AE74">
            <v>10</v>
          </cell>
          <cell r="AF74">
            <v>34</v>
          </cell>
          <cell r="AG74">
            <v>1</v>
          </cell>
          <cell r="AH74">
            <v>23</v>
          </cell>
          <cell r="AI74">
            <v>10</v>
          </cell>
          <cell r="AJ74">
            <v>33</v>
          </cell>
          <cell r="AK74">
            <v>1</v>
          </cell>
          <cell r="AL74">
            <v>30</v>
          </cell>
          <cell r="AM74">
            <v>13</v>
          </cell>
          <cell r="AN74">
            <v>43</v>
          </cell>
          <cell r="AO74">
            <v>2</v>
          </cell>
          <cell r="AP74">
            <v>23</v>
          </cell>
          <cell r="AQ74">
            <v>8</v>
          </cell>
          <cell r="AR74">
            <v>23</v>
          </cell>
          <cell r="AS74">
            <v>54</v>
          </cell>
          <cell r="AT74">
            <v>3</v>
          </cell>
          <cell r="AU74">
            <v>11</v>
          </cell>
          <cell r="AV74">
            <v>20</v>
          </cell>
          <cell r="AW74">
            <v>31</v>
          </cell>
          <cell r="AX74">
            <v>3.5</v>
          </cell>
          <cell r="AY74" t="str">
            <v/>
          </cell>
          <cell r="AZ74" t="str">
            <v/>
          </cell>
          <cell r="BA74" t="str">
            <v/>
          </cell>
          <cell r="BB74" t="str">
            <v>Bang-2 Mcq</v>
          </cell>
          <cell r="BC74" t="str">
            <v>Eng-1</v>
          </cell>
          <cell r="BD74" t="str">
            <v>Eng-2</v>
          </cell>
          <cell r="BE74" t="str">
            <v>Math-Wri</v>
          </cell>
          <cell r="BF74" t="str">
            <v/>
          </cell>
          <cell r="BG74" t="str">
            <v/>
          </cell>
          <cell r="BH74" t="str">
            <v/>
          </cell>
          <cell r="BI74" t="str">
            <v/>
          </cell>
          <cell r="BJ74" t="str">
            <v/>
          </cell>
          <cell r="BK74" t="str">
            <v/>
          </cell>
          <cell r="BL74" t="str">
            <v/>
          </cell>
          <cell r="BM74" t="str">
            <v>Gio-Wri</v>
          </cell>
          <cell r="BN74" t="str">
            <v/>
          </cell>
          <cell r="BO74" t="str">
            <v/>
          </cell>
          <cell r="BP74" t="str">
            <v/>
          </cell>
          <cell r="BQ74" t="str">
            <v/>
          </cell>
          <cell r="BR74" t="str">
            <v/>
          </cell>
          <cell r="BS74" t="str">
            <v/>
          </cell>
          <cell r="BT74" t="str">
            <v/>
          </cell>
          <cell r="BU74" t="str">
            <v/>
          </cell>
          <cell r="BV74">
            <v>1150</v>
          </cell>
          <cell r="BW74">
            <v>382</v>
          </cell>
          <cell r="BX74">
            <v>0.33217391304347826</v>
          </cell>
          <cell r="BY74" t="str">
            <v xml:space="preserve">Fail in :    Bang-2 Mcq Eng-1 Eng-2 Math-Wri               </v>
          </cell>
          <cell r="BZ74" t="str">
            <v>D</v>
          </cell>
          <cell r="CA74">
            <v>14.5</v>
          </cell>
          <cell r="CB74">
            <v>1.2608695652173914</v>
          </cell>
        </row>
        <row r="75">
          <cell r="A75">
            <v>73</v>
          </cell>
          <cell r="B75" t="str">
            <v>Hasna</v>
          </cell>
          <cell r="H75">
            <v>0</v>
          </cell>
          <cell r="I75">
            <v>0</v>
          </cell>
          <cell r="L75">
            <v>0</v>
          </cell>
          <cell r="M75">
            <v>0</v>
          </cell>
          <cell r="O75">
            <v>0</v>
          </cell>
          <cell r="Q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W75">
            <v>0</v>
          </cell>
          <cell r="AX75">
            <v>0</v>
          </cell>
          <cell r="AY75" t="str">
            <v>Bang-1 Wri</v>
          </cell>
          <cell r="AZ75" t="str">
            <v>Bang-1 Mcq</v>
          </cell>
          <cell r="BA75" t="str">
            <v>Bang-2 Wri</v>
          </cell>
          <cell r="BB75" t="str">
            <v>Bang-2 Mcq</v>
          </cell>
          <cell r="BC75" t="str">
            <v>Eng-1</v>
          </cell>
          <cell r="BD75" t="str">
            <v>Eng-2</v>
          </cell>
          <cell r="BE75" t="str">
            <v>Math-Wri</v>
          </cell>
          <cell r="BF75" t="str">
            <v>Math-Mcq</v>
          </cell>
          <cell r="BG75" t="str">
            <v>Is-Wri</v>
          </cell>
          <cell r="BH75" t="str">
            <v>Is-Mcq</v>
          </cell>
          <cell r="BI75" t="str">
            <v>Chi-Wri</v>
          </cell>
          <cell r="BJ75" t="str">
            <v>Chi-Mcq</v>
          </cell>
          <cell r="BK75" t="str">
            <v>His-Wri</v>
          </cell>
          <cell r="BL75" t="str">
            <v>His-Mcq</v>
          </cell>
          <cell r="BM75" t="str">
            <v>Gio-Wri</v>
          </cell>
          <cell r="BN75" t="str">
            <v>Gio-Mcq</v>
          </cell>
          <cell r="BO75" t="str">
            <v>G.Sc-Wri</v>
          </cell>
          <cell r="BP75" t="str">
            <v>G.Sc-Mcq</v>
          </cell>
          <cell r="BQ75" t="str">
            <v>Ag-Wri</v>
          </cell>
          <cell r="BR75" t="str">
            <v>Ag-Mcq</v>
          </cell>
          <cell r="BS75" t="str">
            <v>Ag-Pra</v>
          </cell>
          <cell r="BT75" t="str">
            <v>Ict-Mcq</v>
          </cell>
          <cell r="BU75" t="str">
            <v>Ict-Pra</v>
          </cell>
          <cell r="BV75">
            <v>1150</v>
          </cell>
          <cell r="BW75">
            <v>0</v>
          </cell>
          <cell r="BX75">
            <v>0</v>
          </cell>
          <cell r="BY75" t="str">
            <v>Fail in : Bang-1 Wri Bang-1 Mcq Bang-2 Wri Bang-2 Mcq Eng-1 Eng-2 Math-Wri Math-Mcq Is-Wri Is-Mcq Chi-Wri Chi-Mcq His-Wri His-Mcq Gio-Mcq G.Sc-Wri G.Sc-Mcq Ag-Wri Ag-Mcq Ag-Pra Ict-Mcq Ict-Pra</v>
          </cell>
          <cell r="BZ75" t="str">
            <v>f</v>
          </cell>
          <cell r="CA75">
            <v>0</v>
          </cell>
          <cell r="CB75">
            <v>0</v>
          </cell>
        </row>
        <row r="76">
          <cell r="A76">
            <v>74</v>
          </cell>
          <cell r="B76" t="str">
            <v>Jinnat</v>
          </cell>
          <cell r="F76">
            <v>23</v>
          </cell>
          <cell r="G76">
            <v>12</v>
          </cell>
          <cell r="H76">
            <v>35</v>
          </cell>
          <cell r="I76">
            <v>1</v>
          </cell>
          <cell r="J76">
            <v>32</v>
          </cell>
          <cell r="K76">
            <v>20</v>
          </cell>
          <cell r="L76">
            <v>52</v>
          </cell>
          <cell r="M76">
            <v>3</v>
          </cell>
          <cell r="N76">
            <v>41</v>
          </cell>
          <cell r="O76">
            <v>2</v>
          </cell>
          <cell r="P76">
            <v>41</v>
          </cell>
          <cell r="Q76">
            <v>2</v>
          </cell>
          <cell r="R76">
            <v>10</v>
          </cell>
          <cell r="S76">
            <v>21</v>
          </cell>
          <cell r="T76">
            <v>31</v>
          </cell>
          <cell r="U76">
            <v>0</v>
          </cell>
          <cell r="V76">
            <v>29</v>
          </cell>
          <cell r="W76">
            <v>13</v>
          </cell>
          <cell r="X76">
            <v>42</v>
          </cell>
          <cell r="Y76">
            <v>2</v>
          </cell>
          <cell r="Z76">
            <v>23</v>
          </cell>
          <cell r="AA76">
            <v>15</v>
          </cell>
          <cell r="AB76">
            <v>38</v>
          </cell>
          <cell r="AC76">
            <v>1</v>
          </cell>
          <cell r="AD76">
            <v>23</v>
          </cell>
          <cell r="AE76">
            <v>10</v>
          </cell>
          <cell r="AF76">
            <v>33</v>
          </cell>
          <cell r="AG76">
            <v>1</v>
          </cell>
          <cell r="AH76">
            <v>23</v>
          </cell>
          <cell r="AI76">
            <v>10</v>
          </cell>
          <cell r="AJ76">
            <v>33</v>
          </cell>
          <cell r="AK76">
            <v>1</v>
          </cell>
          <cell r="AL76">
            <v>26</v>
          </cell>
          <cell r="AM76">
            <v>15</v>
          </cell>
          <cell r="AN76">
            <v>41</v>
          </cell>
          <cell r="AO76">
            <v>2</v>
          </cell>
          <cell r="AP76">
            <v>30</v>
          </cell>
          <cell r="AQ76">
            <v>7</v>
          </cell>
          <cell r="AR76">
            <v>23</v>
          </cell>
          <cell r="AS76">
            <v>60</v>
          </cell>
          <cell r="AT76">
            <v>3.5</v>
          </cell>
          <cell r="AU76">
            <v>14</v>
          </cell>
          <cell r="AV76">
            <v>20</v>
          </cell>
          <cell r="AW76">
            <v>34</v>
          </cell>
          <cell r="AX76">
            <v>3.5</v>
          </cell>
          <cell r="AY76" t="str">
            <v/>
          </cell>
          <cell r="AZ76" t="str">
            <v/>
          </cell>
          <cell r="BA76" t="str">
            <v/>
          </cell>
          <cell r="BB76" t="str">
            <v/>
          </cell>
          <cell r="BC76" t="str">
            <v/>
          </cell>
          <cell r="BD76" t="str">
            <v/>
          </cell>
          <cell r="BE76" t="str">
            <v>Math-Wri</v>
          </cell>
          <cell r="BF76" t="str">
            <v/>
          </cell>
          <cell r="BG76" t="str">
            <v/>
          </cell>
          <cell r="BH76" t="str">
            <v/>
          </cell>
          <cell r="BI76" t="str">
            <v/>
          </cell>
          <cell r="BJ76" t="str">
            <v/>
          </cell>
          <cell r="BK76" t="str">
            <v/>
          </cell>
          <cell r="BL76" t="str">
            <v/>
          </cell>
          <cell r="BM76" t="str">
            <v>Gio-Wri</v>
          </cell>
          <cell r="BN76" t="str">
            <v/>
          </cell>
          <cell r="BO76" t="str">
            <v/>
          </cell>
          <cell r="BP76" t="str">
            <v/>
          </cell>
          <cell r="BQ76" t="str">
            <v/>
          </cell>
          <cell r="BR76" t="str">
            <v>Ag-Mcq</v>
          </cell>
          <cell r="BS76" t="str">
            <v/>
          </cell>
          <cell r="BT76" t="str">
            <v/>
          </cell>
          <cell r="BU76" t="str">
            <v/>
          </cell>
          <cell r="BV76">
            <v>1150</v>
          </cell>
          <cell r="BW76">
            <v>481</v>
          </cell>
          <cell r="BX76">
            <v>0.41826086956521741</v>
          </cell>
          <cell r="BY76" t="str">
            <v xml:space="preserve">Fail in :       Math-Wri            Ag-Mcq   </v>
          </cell>
          <cell r="BZ76" t="str">
            <v>D</v>
          </cell>
          <cell r="CA76">
            <v>22</v>
          </cell>
          <cell r="CB76">
            <v>1.9130434782608696</v>
          </cell>
        </row>
        <row r="77">
          <cell r="A77">
            <v>75</v>
          </cell>
          <cell r="B77" t="str">
            <v>Munni</v>
          </cell>
          <cell r="H77">
            <v>0</v>
          </cell>
          <cell r="I77">
            <v>0</v>
          </cell>
          <cell r="L77">
            <v>0</v>
          </cell>
          <cell r="M77">
            <v>0</v>
          </cell>
          <cell r="O77">
            <v>0</v>
          </cell>
          <cell r="Q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23</v>
          </cell>
          <cell r="AS77">
            <v>23</v>
          </cell>
          <cell r="AT77">
            <v>0</v>
          </cell>
          <cell r="AW77">
            <v>0</v>
          </cell>
          <cell r="AX77">
            <v>0</v>
          </cell>
          <cell r="AY77" t="str">
            <v>Bang-1 Wri</v>
          </cell>
          <cell r="AZ77" t="str">
            <v>Bang-1 Mcq</v>
          </cell>
          <cell r="BA77" t="str">
            <v>Bang-2 Wri</v>
          </cell>
          <cell r="BB77" t="str">
            <v>Bang-2 Mcq</v>
          </cell>
          <cell r="BC77" t="str">
            <v>Eng-1</v>
          </cell>
          <cell r="BD77" t="str">
            <v>Eng-2</v>
          </cell>
          <cell r="BE77" t="str">
            <v>Math-Wri</v>
          </cell>
          <cell r="BF77" t="str">
            <v>Math-Mcq</v>
          </cell>
          <cell r="BG77" t="str">
            <v>Is-Wri</v>
          </cell>
          <cell r="BH77" t="str">
            <v>Is-Mcq</v>
          </cell>
          <cell r="BI77" t="str">
            <v>Chi-Wri</v>
          </cell>
          <cell r="BJ77" t="str">
            <v>Chi-Mcq</v>
          </cell>
          <cell r="BK77" t="str">
            <v>His-Wri</v>
          </cell>
          <cell r="BL77" t="str">
            <v>His-Mcq</v>
          </cell>
          <cell r="BM77" t="str">
            <v>Gio-Wri</v>
          </cell>
          <cell r="BN77" t="str">
            <v>Gio-Mcq</v>
          </cell>
          <cell r="BO77" t="str">
            <v>G.Sc-Wri</v>
          </cell>
          <cell r="BP77" t="str">
            <v>G.Sc-Mcq</v>
          </cell>
          <cell r="BQ77" t="str">
            <v>Ag-Wri</v>
          </cell>
          <cell r="BR77" t="str">
            <v>Ag-Mcq</v>
          </cell>
          <cell r="BS77" t="str">
            <v/>
          </cell>
          <cell r="BT77" t="str">
            <v>Ict-Mcq</v>
          </cell>
          <cell r="BU77" t="str">
            <v>Ict-Pra</v>
          </cell>
          <cell r="BV77">
            <v>1150</v>
          </cell>
          <cell r="BW77">
            <v>23</v>
          </cell>
          <cell r="BX77">
            <v>0.02</v>
          </cell>
          <cell r="BY77" t="str">
            <v>Fail in : Bang-1 Wri Bang-1 Mcq Bang-2 Wri Bang-2 Mcq Eng-1 Eng-2 Math-Wri Math-Mcq Is-Wri Is-Mcq Chi-Wri Chi-Mcq His-Wri His-Mcq Gio-Mcq G.Sc-Wri G.Sc-Mcq Ag-Wri Ag-Mcq  Ict-Mcq Ict-Pra</v>
          </cell>
          <cell r="BZ77" t="str">
            <v>f</v>
          </cell>
          <cell r="CA77">
            <v>0</v>
          </cell>
          <cell r="CB77">
            <v>0</v>
          </cell>
        </row>
        <row r="78">
          <cell r="A78">
            <v>76</v>
          </cell>
          <cell r="B78" t="str">
            <v>Tanjina</v>
          </cell>
          <cell r="F78">
            <v>35</v>
          </cell>
          <cell r="G78">
            <v>15</v>
          </cell>
          <cell r="H78">
            <v>50</v>
          </cell>
          <cell r="I78">
            <v>3</v>
          </cell>
          <cell r="J78">
            <v>9</v>
          </cell>
          <cell r="K78">
            <v>3</v>
          </cell>
          <cell r="L78">
            <v>12</v>
          </cell>
          <cell r="M78">
            <v>0</v>
          </cell>
          <cell r="N78">
            <v>14</v>
          </cell>
          <cell r="O78">
            <v>0</v>
          </cell>
          <cell r="P78">
            <v>18</v>
          </cell>
          <cell r="Q78">
            <v>0</v>
          </cell>
          <cell r="R78">
            <v>0</v>
          </cell>
          <cell r="S78">
            <v>8</v>
          </cell>
          <cell r="T78">
            <v>8</v>
          </cell>
          <cell r="U78">
            <v>0</v>
          </cell>
          <cell r="V78">
            <v>24</v>
          </cell>
          <cell r="W78">
            <v>17</v>
          </cell>
          <cell r="X78">
            <v>41</v>
          </cell>
          <cell r="Y78">
            <v>2</v>
          </cell>
          <cell r="Z78">
            <v>23</v>
          </cell>
          <cell r="AA78">
            <v>17</v>
          </cell>
          <cell r="AB78">
            <v>40</v>
          </cell>
          <cell r="AC78">
            <v>2</v>
          </cell>
          <cell r="AD78">
            <v>24</v>
          </cell>
          <cell r="AE78">
            <v>11</v>
          </cell>
          <cell r="AF78">
            <v>35</v>
          </cell>
          <cell r="AG78">
            <v>1</v>
          </cell>
          <cell r="AH78">
            <v>14</v>
          </cell>
          <cell r="AI78">
            <v>10</v>
          </cell>
          <cell r="AJ78">
            <v>24</v>
          </cell>
          <cell r="AK78">
            <v>0</v>
          </cell>
          <cell r="AL78">
            <v>27</v>
          </cell>
          <cell r="AM78">
            <v>10</v>
          </cell>
          <cell r="AN78">
            <v>37</v>
          </cell>
          <cell r="AO78">
            <v>1</v>
          </cell>
          <cell r="AP78">
            <v>17</v>
          </cell>
          <cell r="AQ78">
            <v>8</v>
          </cell>
          <cell r="AR78">
            <v>23</v>
          </cell>
          <cell r="AS78">
            <v>48</v>
          </cell>
          <cell r="AT78">
            <v>2</v>
          </cell>
          <cell r="AU78">
            <v>17</v>
          </cell>
          <cell r="AV78">
            <v>25</v>
          </cell>
          <cell r="AW78">
            <v>42</v>
          </cell>
          <cell r="AX78">
            <v>5</v>
          </cell>
          <cell r="AY78" t="str">
            <v/>
          </cell>
          <cell r="AZ78" t="str">
            <v/>
          </cell>
          <cell r="BA78" t="str">
            <v>Bang-2 Wri</v>
          </cell>
          <cell r="BB78" t="str">
            <v>Bang-2 Mcq</v>
          </cell>
          <cell r="BC78" t="str">
            <v>Eng-1</v>
          </cell>
          <cell r="BD78" t="str">
            <v>Eng-2</v>
          </cell>
          <cell r="BE78" t="str">
            <v>Math-Wri</v>
          </cell>
          <cell r="BF78" t="str">
            <v>Math-Mcq</v>
          </cell>
          <cell r="BG78" t="str">
            <v/>
          </cell>
          <cell r="BH78" t="str">
            <v/>
          </cell>
          <cell r="BI78" t="str">
            <v/>
          </cell>
          <cell r="BJ78" t="str">
            <v/>
          </cell>
          <cell r="BK78" t="str">
            <v/>
          </cell>
          <cell r="BL78" t="str">
            <v/>
          </cell>
          <cell r="BM78" t="str">
            <v>Gio-Wri</v>
          </cell>
          <cell r="BN78" t="str">
            <v/>
          </cell>
          <cell r="BO78" t="str">
            <v/>
          </cell>
          <cell r="BP78" t="str">
            <v/>
          </cell>
          <cell r="BQ78" t="str">
            <v/>
          </cell>
          <cell r="BR78" t="str">
            <v/>
          </cell>
          <cell r="BS78" t="str">
            <v/>
          </cell>
          <cell r="BT78" t="str">
            <v/>
          </cell>
          <cell r="BU78" t="str">
            <v/>
          </cell>
          <cell r="BV78">
            <v>1150</v>
          </cell>
          <cell r="BW78">
            <v>369</v>
          </cell>
          <cell r="BX78">
            <v>0.32086956521739129</v>
          </cell>
          <cell r="BY78" t="str">
            <v xml:space="preserve">Fail in :   Bang-2 Wri Bang-2 Mcq Eng-1 Eng-2 Math-Wri Math-Mcq              </v>
          </cell>
          <cell r="BZ78" t="str">
            <v>D</v>
          </cell>
          <cell r="CA78">
            <v>16</v>
          </cell>
          <cell r="CB78">
            <v>1.3913043478260869</v>
          </cell>
        </row>
        <row r="79">
          <cell r="A79">
            <v>77</v>
          </cell>
          <cell r="B79" t="str">
            <v>Sopna</v>
          </cell>
          <cell r="H79">
            <v>0</v>
          </cell>
          <cell r="I79">
            <v>0</v>
          </cell>
          <cell r="L79">
            <v>0</v>
          </cell>
          <cell r="M79">
            <v>0</v>
          </cell>
          <cell r="O79">
            <v>0</v>
          </cell>
          <cell r="Q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W79">
            <v>0</v>
          </cell>
          <cell r="AX79">
            <v>0</v>
          </cell>
          <cell r="AY79" t="str">
            <v>Bang-1 Wri</v>
          </cell>
          <cell r="AZ79" t="str">
            <v>Bang-1 Mcq</v>
          </cell>
          <cell r="BA79" t="str">
            <v>Bang-2 Wri</v>
          </cell>
          <cell r="BB79" t="str">
            <v>Bang-2 Mcq</v>
          </cell>
          <cell r="BC79" t="str">
            <v>Eng-1</v>
          </cell>
          <cell r="BD79" t="str">
            <v>Eng-2</v>
          </cell>
          <cell r="BE79" t="str">
            <v>Math-Wri</v>
          </cell>
          <cell r="BF79" t="str">
            <v>Math-Mcq</v>
          </cell>
          <cell r="BG79" t="str">
            <v>Is-Wri</v>
          </cell>
          <cell r="BH79" t="str">
            <v>Is-Mcq</v>
          </cell>
          <cell r="BI79" t="str">
            <v>Chi-Wri</v>
          </cell>
          <cell r="BJ79" t="str">
            <v>Chi-Mcq</v>
          </cell>
          <cell r="BK79" t="str">
            <v>His-Wri</v>
          </cell>
          <cell r="BL79" t="str">
            <v>His-Mcq</v>
          </cell>
          <cell r="BM79" t="str">
            <v>Gio-Wri</v>
          </cell>
          <cell r="BN79" t="str">
            <v>Gio-Mcq</v>
          </cell>
          <cell r="BO79" t="str">
            <v>G.Sc-Wri</v>
          </cell>
          <cell r="BP79" t="str">
            <v>G.Sc-Mcq</v>
          </cell>
          <cell r="BQ79" t="str">
            <v>Ag-Wri</v>
          </cell>
          <cell r="BR79" t="str">
            <v>Ag-Mcq</v>
          </cell>
          <cell r="BS79" t="str">
            <v>Ag-Pra</v>
          </cell>
          <cell r="BT79" t="str">
            <v>Ict-Mcq</v>
          </cell>
          <cell r="BU79" t="str">
            <v>Ict-Pra</v>
          </cell>
          <cell r="BV79">
            <v>1150</v>
          </cell>
          <cell r="BW79">
            <v>0</v>
          </cell>
          <cell r="BX79">
            <v>0</v>
          </cell>
          <cell r="BY79" t="str">
            <v>Fail in : Bang-1 Wri Bang-1 Mcq Bang-2 Wri Bang-2 Mcq Eng-1 Eng-2 Math-Wri Math-Mcq Is-Wri Is-Mcq Chi-Wri Chi-Mcq His-Wri His-Mcq Gio-Mcq G.Sc-Wri G.Sc-Mcq Ag-Wri Ag-Mcq Ag-Pra Ict-Mcq Ict-Pra</v>
          </cell>
          <cell r="BZ79" t="str">
            <v>f</v>
          </cell>
          <cell r="CA79">
            <v>0</v>
          </cell>
          <cell r="CB79">
            <v>0</v>
          </cell>
        </row>
        <row r="80">
          <cell r="A80">
            <v>78</v>
          </cell>
          <cell r="B80" t="str">
            <v>Jannatul Ferdaus</v>
          </cell>
          <cell r="F80">
            <v>39</v>
          </cell>
          <cell r="G80">
            <v>12</v>
          </cell>
          <cell r="H80">
            <v>51</v>
          </cell>
          <cell r="I80">
            <v>3</v>
          </cell>
          <cell r="J80">
            <v>25</v>
          </cell>
          <cell r="K80">
            <v>7</v>
          </cell>
          <cell r="L80">
            <v>32</v>
          </cell>
          <cell r="M80">
            <v>0</v>
          </cell>
          <cell r="N80">
            <v>16</v>
          </cell>
          <cell r="O80">
            <v>0</v>
          </cell>
          <cell r="P80">
            <v>15</v>
          </cell>
          <cell r="Q80">
            <v>0</v>
          </cell>
          <cell r="R80">
            <v>3</v>
          </cell>
          <cell r="S80">
            <v>7</v>
          </cell>
          <cell r="T80">
            <v>10</v>
          </cell>
          <cell r="U80">
            <v>0</v>
          </cell>
          <cell r="V80">
            <v>41</v>
          </cell>
          <cell r="W80">
            <v>10</v>
          </cell>
          <cell r="X80">
            <v>51</v>
          </cell>
          <cell r="Y80">
            <v>3</v>
          </cell>
          <cell r="Z80">
            <v>24</v>
          </cell>
          <cell r="AA80">
            <v>10</v>
          </cell>
          <cell r="AB80">
            <v>34</v>
          </cell>
          <cell r="AC80">
            <v>1</v>
          </cell>
          <cell r="AD80">
            <v>25</v>
          </cell>
          <cell r="AE80">
            <v>10</v>
          </cell>
          <cell r="AF80">
            <v>35</v>
          </cell>
          <cell r="AG80">
            <v>1</v>
          </cell>
          <cell r="AH80">
            <v>16</v>
          </cell>
          <cell r="AI80">
            <v>10</v>
          </cell>
          <cell r="AJ80">
            <v>26</v>
          </cell>
          <cell r="AK80">
            <v>0</v>
          </cell>
          <cell r="AL80">
            <v>30</v>
          </cell>
          <cell r="AM80">
            <v>10</v>
          </cell>
          <cell r="AN80">
            <v>40</v>
          </cell>
          <cell r="AO80">
            <v>2</v>
          </cell>
          <cell r="AP80">
            <v>31</v>
          </cell>
          <cell r="AQ80">
            <v>8</v>
          </cell>
          <cell r="AR80">
            <v>23</v>
          </cell>
          <cell r="AS80">
            <v>62</v>
          </cell>
          <cell r="AT80">
            <v>3.5</v>
          </cell>
          <cell r="AU80">
            <v>9</v>
          </cell>
          <cell r="AV80">
            <v>20</v>
          </cell>
          <cell r="AW80">
            <v>29</v>
          </cell>
          <cell r="AX80">
            <v>3</v>
          </cell>
          <cell r="AY80" t="str">
            <v/>
          </cell>
          <cell r="AZ80" t="str">
            <v/>
          </cell>
          <cell r="BA80" t="str">
            <v/>
          </cell>
          <cell r="BB80" t="str">
            <v>Bang-2 Mcq</v>
          </cell>
          <cell r="BC80" t="str">
            <v>Eng-1</v>
          </cell>
          <cell r="BD80" t="str">
            <v>Eng-2</v>
          </cell>
          <cell r="BE80" t="str">
            <v>Math-Wri</v>
          </cell>
          <cell r="BF80" t="str">
            <v>Math-Mcq</v>
          </cell>
          <cell r="BG80" t="str">
            <v/>
          </cell>
          <cell r="BH80" t="str">
            <v/>
          </cell>
          <cell r="BI80" t="str">
            <v/>
          </cell>
          <cell r="BJ80" t="str">
            <v/>
          </cell>
          <cell r="BK80" t="str">
            <v/>
          </cell>
          <cell r="BL80" t="str">
            <v/>
          </cell>
          <cell r="BM80" t="str">
            <v>Gio-Wri</v>
          </cell>
          <cell r="BN80" t="str">
            <v/>
          </cell>
          <cell r="BO80" t="str">
            <v/>
          </cell>
          <cell r="BP80" t="str">
            <v/>
          </cell>
          <cell r="BQ80" t="str">
            <v/>
          </cell>
          <cell r="BR80" t="str">
            <v/>
          </cell>
          <cell r="BS80" t="str">
            <v/>
          </cell>
          <cell r="BT80" t="str">
            <v/>
          </cell>
          <cell r="BU80" t="str">
            <v/>
          </cell>
          <cell r="BV80">
            <v>1150</v>
          </cell>
          <cell r="BW80">
            <v>401</v>
          </cell>
          <cell r="BX80">
            <v>0.34869565217391302</v>
          </cell>
          <cell r="BY80" t="str">
            <v xml:space="preserve">Fail in :    Bang-2 Mcq Eng-1 Eng-2 Math-Wri Math-Mcq              </v>
          </cell>
          <cell r="BZ80" t="str">
            <v>D</v>
          </cell>
          <cell r="CA80">
            <v>16.5</v>
          </cell>
          <cell r="CB80">
            <v>1.4347826086956521</v>
          </cell>
        </row>
        <row r="81">
          <cell r="A81">
            <v>79</v>
          </cell>
          <cell r="B81" t="str">
            <v>Sanjida</v>
          </cell>
          <cell r="F81">
            <v>37</v>
          </cell>
          <cell r="G81">
            <v>10</v>
          </cell>
          <cell r="H81">
            <v>47</v>
          </cell>
          <cell r="I81">
            <v>2</v>
          </cell>
          <cell r="J81">
            <v>31</v>
          </cell>
          <cell r="K81">
            <v>10</v>
          </cell>
          <cell r="L81">
            <v>41</v>
          </cell>
          <cell r="M81">
            <v>2</v>
          </cell>
          <cell r="N81">
            <v>17</v>
          </cell>
          <cell r="O81">
            <v>0</v>
          </cell>
          <cell r="P81">
            <v>24</v>
          </cell>
          <cell r="Q81">
            <v>0</v>
          </cell>
          <cell r="R81">
            <v>9</v>
          </cell>
          <cell r="S81">
            <v>7</v>
          </cell>
          <cell r="T81">
            <v>16</v>
          </cell>
          <cell r="U81">
            <v>0</v>
          </cell>
          <cell r="V81">
            <v>30</v>
          </cell>
          <cell r="W81">
            <v>13</v>
          </cell>
          <cell r="X81">
            <v>43</v>
          </cell>
          <cell r="Y81">
            <v>2</v>
          </cell>
          <cell r="Z81">
            <v>23</v>
          </cell>
          <cell r="AA81">
            <v>16</v>
          </cell>
          <cell r="AB81">
            <v>39</v>
          </cell>
          <cell r="AC81">
            <v>1</v>
          </cell>
          <cell r="AD81">
            <v>25</v>
          </cell>
          <cell r="AE81">
            <v>10</v>
          </cell>
          <cell r="AF81">
            <v>35</v>
          </cell>
          <cell r="AG81">
            <v>1</v>
          </cell>
          <cell r="AH81">
            <v>23</v>
          </cell>
          <cell r="AI81">
            <v>6</v>
          </cell>
          <cell r="AJ81">
            <v>29</v>
          </cell>
          <cell r="AK81">
            <v>0</v>
          </cell>
          <cell r="AL81">
            <v>24</v>
          </cell>
          <cell r="AM81">
            <v>11</v>
          </cell>
          <cell r="AN81">
            <v>35</v>
          </cell>
          <cell r="AO81">
            <v>1</v>
          </cell>
          <cell r="AP81">
            <v>32</v>
          </cell>
          <cell r="AQ81">
            <v>11</v>
          </cell>
          <cell r="AR81">
            <v>23</v>
          </cell>
          <cell r="AS81">
            <v>66</v>
          </cell>
          <cell r="AT81">
            <v>3.5</v>
          </cell>
          <cell r="AU81">
            <v>11</v>
          </cell>
          <cell r="AV81">
            <v>20</v>
          </cell>
          <cell r="AW81">
            <v>31</v>
          </cell>
          <cell r="AX81">
            <v>3.5</v>
          </cell>
          <cell r="AY81" t="str">
            <v/>
          </cell>
          <cell r="AZ81" t="str">
            <v/>
          </cell>
          <cell r="BA81" t="str">
            <v/>
          </cell>
          <cell r="BB81" t="str">
            <v/>
          </cell>
          <cell r="BC81" t="str">
            <v>Eng-1</v>
          </cell>
          <cell r="BD81" t="str">
            <v>Eng-2</v>
          </cell>
          <cell r="BE81" t="str">
            <v>Math-Wri</v>
          </cell>
          <cell r="BF81" t="str">
            <v>Math-Mcq</v>
          </cell>
          <cell r="BG81" t="str">
            <v/>
          </cell>
          <cell r="BH81" t="str">
            <v/>
          </cell>
          <cell r="BI81" t="str">
            <v/>
          </cell>
          <cell r="BJ81" t="str">
            <v/>
          </cell>
          <cell r="BK81" t="str">
            <v/>
          </cell>
          <cell r="BL81" t="str">
            <v/>
          </cell>
          <cell r="BM81" t="str">
            <v>Gio-Wri</v>
          </cell>
          <cell r="BN81" t="str">
            <v>Gio-Mcq</v>
          </cell>
          <cell r="BO81" t="str">
            <v/>
          </cell>
          <cell r="BP81" t="str">
            <v/>
          </cell>
          <cell r="BQ81" t="str">
            <v/>
          </cell>
          <cell r="BR81" t="str">
            <v/>
          </cell>
          <cell r="BS81" t="str">
            <v/>
          </cell>
          <cell r="BT81" t="str">
            <v/>
          </cell>
          <cell r="BU81" t="str">
            <v/>
          </cell>
          <cell r="BV81">
            <v>1150</v>
          </cell>
          <cell r="BW81">
            <v>423</v>
          </cell>
          <cell r="BX81">
            <v>0.36782608695652175</v>
          </cell>
          <cell r="BY81" t="str">
            <v xml:space="preserve">Fail in :     Eng-1 Eng-2 Math-Wri Math-Mcq       Gio-Mcq       </v>
          </cell>
          <cell r="BZ81" t="str">
            <v>D</v>
          </cell>
          <cell r="CA81">
            <v>16</v>
          </cell>
          <cell r="CB81">
            <v>1.3913043478260869</v>
          </cell>
        </row>
        <row r="82">
          <cell r="A82">
            <v>80</v>
          </cell>
          <cell r="B82" t="str">
            <v>Sumi</v>
          </cell>
          <cell r="F82">
            <v>24</v>
          </cell>
          <cell r="G82">
            <v>12</v>
          </cell>
          <cell r="H82">
            <v>36</v>
          </cell>
          <cell r="I82">
            <v>1</v>
          </cell>
          <cell r="J82">
            <v>23</v>
          </cell>
          <cell r="K82">
            <v>24</v>
          </cell>
          <cell r="L82">
            <v>47</v>
          </cell>
          <cell r="M82">
            <v>2</v>
          </cell>
          <cell r="N82">
            <v>33</v>
          </cell>
          <cell r="O82">
            <v>1</v>
          </cell>
          <cell r="P82">
            <v>16</v>
          </cell>
          <cell r="Q82">
            <v>0</v>
          </cell>
          <cell r="R82">
            <v>23</v>
          </cell>
          <cell r="S82">
            <v>10</v>
          </cell>
          <cell r="T82">
            <v>33</v>
          </cell>
          <cell r="U82">
            <v>1</v>
          </cell>
          <cell r="V82">
            <v>27</v>
          </cell>
          <cell r="W82">
            <v>10</v>
          </cell>
          <cell r="X82">
            <v>37</v>
          </cell>
          <cell r="Y82">
            <v>1</v>
          </cell>
          <cell r="Z82">
            <v>16</v>
          </cell>
          <cell r="AA82">
            <v>14</v>
          </cell>
          <cell r="AB82">
            <v>30</v>
          </cell>
          <cell r="AC82">
            <v>0</v>
          </cell>
          <cell r="AD82">
            <v>23</v>
          </cell>
          <cell r="AE82">
            <v>15</v>
          </cell>
          <cell r="AF82">
            <v>38</v>
          </cell>
          <cell r="AG82">
            <v>1</v>
          </cell>
          <cell r="AH82">
            <v>13</v>
          </cell>
          <cell r="AI82">
            <v>10</v>
          </cell>
          <cell r="AJ82">
            <v>23</v>
          </cell>
          <cell r="AK82">
            <v>0</v>
          </cell>
          <cell r="AL82">
            <v>23</v>
          </cell>
          <cell r="AM82">
            <v>4</v>
          </cell>
          <cell r="AN82">
            <v>27</v>
          </cell>
          <cell r="AO82">
            <v>0</v>
          </cell>
          <cell r="AP82">
            <v>22</v>
          </cell>
          <cell r="AQ82">
            <v>10</v>
          </cell>
          <cell r="AR82">
            <v>23</v>
          </cell>
          <cell r="AS82">
            <v>55</v>
          </cell>
          <cell r="AT82">
            <v>3</v>
          </cell>
          <cell r="AU82">
            <v>12</v>
          </cell>
          <cell r="AV82">
            <v>20</v>
          </cell>
          <cell r="AW82">
            <v>32</v>
          </cell>
          <cell r="AX82">
            <v>3.5</v>
          </cell>
          <cell r="AY82" t="str">
            <v/>
          </cell>
          <cell r="AZ82" t="str">
            <v/>
          </cell>
          <cell r="BA82" t="str">
            <v/>
          </cell>
          <cell r="BB82" t="str">
            <v/>
          </cell>
          <cell r="BC82" t="str">
            <v/>
          </cell>
          <cell r="BD82" t="str">
            <v>Eng-2</v>
          </cell>
          <cell r="BE82" t="str">
            <v/>
          </cell>
          <cell r="BF82" t="str">
            <v/>
          </cell>
          <cell r="BG82" t="str">
            <v/>
          </cell>
          <cell r="BH82" t="str">
            <v/>
          </cell>
          <cell r="BI82" t="str">
            <v>Chi-Wri</v>
          </cell>
          <cell r="BJ82" t="str">
            <v/>
          </cell>
          <cell r="BK82" t="str">
            <v/>
          </cell>
          <cell r="BL82" t="str">
            <v/>
          </cell>
          <cell r="BM82" t="str">
            <v>Gio-Wri</v>
          </cell>
          <cell r="BN82" t="str">
            <v/>
          </cell>
          <cell r="BO82" t="str">
            <v/>
          </cell>
          <cell r="BP82" t="str">
            <v>G.Sc-Mcq</v>
          </cell>
          <cell r="BQ82" t="str">
            <v/>
          </cell>
          <cell r="BR82" t="str">
            <v/>
          </cell>
          <cell r="BS82" t="str">
            <v/>
          </cell>
          <cell r="BT82" t="str">
            <v/>
          </cell>
          <cell r="BU82" t="str">
            <v/>
          </cell>
          <cell r="BV82">
            <v>1150</v>
          </cell>
          <cell r="BW82">
            <v>407</v>
          </cell>
          <cell r="BX82">
            <v>0.35391304347826086</v>
          </cell>
          <cell r="BY82" t="str">
            <v xml:space="preserve">Fail in :      Eng-2     Chi-Wri      G.Sc-Mcq     </v>
          </cell>
          <cell r="BZ82" t="str">
            <v>D</v>
          </cell>
          <cell r="CA82">
            <v>13.5</v>
          </cell>
          <cell r="CB82">
            <v>1.173913043478261</v>
          </cell>
        </row>
        <row r="83">
          <cell r="A83">
            <v>81</v>
          </cell>
          <cell r="B83" t="str">
            <v>Sarmin</v>
          </cell>
          <cell r="F83">
            <v>33</v>
          </cell>
          <cell r="G83">
            <v>10</v>
          </cell>
          <cell r="H83">
            <v>43</v>
          </cell>
          <cell r="I83">
            <v>2</v>
          </cell>
          <cell r="J83">
            <v>33</v>
          </cell>
          <cell r="K83">
            <v>10</v>
          </cell>
          <cell r="L83">
            <v>43</v>
          </cell>
          <cell r="M83">
            <v>2</v>
          </cell>
          <cell r="N83">
            <v>5</v>
          </cell>
          <cell r="O83">
            <v>0</v>
          </cell>
          <cell r="P83">
            <v>18</v>
          </cell>
          <cell r="Q83">
            <v>0</v>
          </cell>
          <cell r="R83">
            <v>4</v>
          </cell>
          <cell r="S83">
            <v>11</v>
          </cell>
          <cell r="T83">
            <v>15</v>
          </cell>
          <cell r="U83">
            <v>0</v>
          </cell>
          <cell r="V83">
            <v>30</v>
          </cell>
          <cell r="W83">
            <v>10</v>
          </cell>
          <cell r="X83">
            <v>40</v>
          </cell>
          <cell r="Y83">
            <v>2</v>
          </cell>
          <cell r="Z83">
            <v>30</v>
          </cell>
          <cell r="AA83">
            <v>16</v>
          </cell>
          <cell r="AB83">
            <v>46</v>
          </cell>
          <cell r="AC83">
            <v>2</v>
          </cell>
          <cell r="AD83">
            <v>23</v>
          </cell>
          <cell r="AE83">
            <v>14</v>
          </cell>
          <cell r="AF83">
            <v>37</v>
          </cell>
          <cell r="AG83">
            <v>1</v>
          </cell>
          <cell r="AH83">
            <v>25</v>
          </cell>
          <cell r="AI83">
            <v>11</v>
          </cell>
          <cell r="AJ83">
            <v>36</v>
          </cell>
          <cell r="AK83">
            <v>1</v>
          </cell>
          <cell r="AL83">
            <v>31</v>
          </cell>
          <cell r="AM83">
            <v>15</v>
          </cell>
          <cell r="AN83">
            <v>46</v>
          </cell>
          <cell r="AO83">
            <v>2</v>
          </cell>
          <cell r="AP83">
            <v>20</v>
          </cell>
          <cell r="AQ83">
            <v>9</v>
          </cell>
          <cell r="AR83">
            <v>23</v>
          </cell>
          <cell r="AS83">
            <v>52</v>
          </cell>
          <cell r="AT83">
            <v>3</v>
          </cell>
          <cell r="AU83">
            <v>9</v>
          </cell>
          <cell r="AV83">
            <v>20</v>
          </cell>
          <cell r="AW83">
            <v>29</v>
          </cell>
          <cell r="AX83">
            <v>3</v>
          </cell>
          <cell r="AY83" t="str">
            <v/>
          </cell>
          <cell r="AZ83" t="str">
            <v/>
          </cell>
          <cell r="BA83" t="str">
            <v/>
          </cell>
          <cell r="BB83" t="str">
            <v/>
          </cell>
          <cell r="BC83" t="str">
            <v>Eng-1</v>
          </cell>
          <cell r="BD83" t="str">
            <v>Eng-2</v>
          </cell>
          <cell r="BE83" t="str">
            <v>Math-Wri</v>
          </cell>
          <cell r="BF83" t="str">
            <v/>
          </cell>
          <cell r="BG83" t="str">
            <v/>
          </cell>
          <cell r="BH83" t="str">
            <v/>
          </cell>
          <cell r="BI83" t="str">
            <v/>
          </cell>
          <cell r="BJ83" t="str">
            <v/>
          </cell>
          <cell r="BK83" t="str">
            <v/>
          </cell>
          <cell r="BL83" t="str">
            <v/>
          </cell>
          <cell r="BM83" t="str">
            <v>Gio-Wri</v>
          </cell>
          <cell r="BN83" t="str">
            <v/>
          </cell>
          <cell r="BO83" t="str">
            <v/>
          </cell>
          <cell r="BP83" t="str">
            <v/>
          </cell>
          <cell r="BQ83" t="str">
            <v/>
          </cell>
          <cell r="BR83" t="str">
            <v/>
          </cell>
          <cell r="BS83" t="str">
            <v/>
          </cell>
          <cell r="BT83" t="str">
            <v/>
          </cell>
          <cell r="BU83" t="str">
            <v/>
          </cell>
          <cell r="BV83">
            <v>1150</v>
          </cell>
          <cell r="BW83">
            <v>410</v>
          </cell>
          <cell r="BX83">
            <v>0.35652173913043478</v>
          </cell>
          <cell r="BY83" t="str">
            <v xml:space="preserve">Fail in :     Eng-1 Eng-2 Math-Wri               </v>
          </cell>
          <cell r="BZ83" t="str">
            <v>D</v>
          </cell>
          <cell r="CA83">
            <v>18</v>
          </cell>
          <cell r="CB83">
            <v>1.5652173913043479</v>
          </cell>
        </row>
        <row r="84">
          <cell r="A84">
            <v>82</v>
          </cell>
          <cell r="B84" t="str">
            <v>Jusna</v>
          </cell>
          <cell r="F84">
            <v>23</v>
          </cell>
          <cell r="G84">
            <v>12</v>
          </cell>
          <cell r="H84">
            <v>35</v>
          </cell>
          <cell r="I84">
            <v>1</v>
          </cell>
          <cell r="L84">
            <v>0</v>
          </cell>
          <cell r="M84">
            <v>0</v>
          </cell>
          <cell r="O84">
            <v>0</v>
          </cell>
          <cell r="Q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W84">
            <v>0</v>
          </cell>
          <cell r="AX84">
            <v>0</v>
          </cell>
          <cell r="AY84" t="str">
            <v/>
          </cell>
          <cell r="AZ84" t="str">
            <v/>
          </cell>
          <cell r="BA84" t="str">
            <v>Bang-2 Wri</v>
          </cell>
          <cell r="BB84" t="str">
            <v>Bang-2 Mcq</v>
          </cell>
          <cell r="BC84" t="str">
            <v>Eng-1</v>
          </cell>
          <cell r="BD84" t="str">
            <v>Eng-2</v>
          </cell>
          <cell r="BE84" t="str">
            <v>Math-Wri</v>
          </cell>
          <cell r="BF84" t="str">
            <v>Math-Mcq</v>
          </cell>
          <cell r="BG84" t="str">
            <v>Is-Wri</v>
          </cell>
          <cell r="BH84" t="str">
            <v>Is-Mcq</v>
          </cell>
          <cell r="BI84" t="str">
            <v>Chi-Wri</v>
          </cell>
          <cell r="BJ84" t="str">
            <v>Chi-Mcq</v>
          </cell>
          <cell r="BK84" t="str">
            <v>His-Wri</v>
          </cell>
          <cell r="BL84" t="str">
            <v>His-Mcq</v>
          </cell>
          <cell r="BM84" t="str">
            <v>Gio-Wri</v>
          </cell>
          <cell r="BN84" t="str">
            <v>Gio-Mcq</v>
          </cell>
          <cell r="BO84" t="str">
            <v>G.Sc-Wri</v>
          </cell>
          <cell r="BP84" t="str">
            <v>G.Sc-Mcq</v>
          </cell>
          <cell r="BQ84" t="str">
            <v>Ag-Wri</v>
          </cell>
          <cell r="BR84" t="str">
            <v>Ag-Mcq</v>
          </cell>
          <cell r="BS84" t="str">
            <v>Ag-Pra</v>
          </cell>
          <cell r="BT84" t="str">
            <v>Ict-Mcq</v>
          </cell>
          <cell r="BU84" t="str">
            <v>Ict-Pra</v>
          </cell>
          <cell r="BV84">
            <v>1150</v>
          </cell>
          <cell r="BW84">
            <v>35</v>
          </cell>
          <cell r="BX84">
            <v>3.0434782608695653E-2</v>
          </cell>
          <cell r="BY84" t="str">
            <v>Fail in :   Bang-2 Wri Bang-2 Mcq Eng-1 Eng-2 Math-Wri Math-Mcq Is-Wri Is-Mcq Chi-Wri Chi-Mcq His-Wri His-Mcq Gio-Mcq G.Sc-Wri G.Sc-Mcq Ag-Wri Ag-Mcq Ag-Pra Ict-Mcq Ict-Pra</v>
          </cell>
          <cell r="BZ84" t="str">
            <v>f</v>
          </cell>
          <cell r="CA84">
            <v>1</v>
          </cell>
          <cell r="CB84">
            <v>8.6956521739130432E-2</v>
          </cell>
        </row>
        <row r="85">
          <cell r="A85">
            <v>83</v>
          </cell>
          <cell r="B85" t="str">
            <v>Nazma</v>
          </cell>
          <cell r="F85">
            <v>26</v>
          </cell>
          <cell r="G85">
            <v>6</v>
          </cell>
          <cell r="H85">
            <v>32</v>
          </cell>
          <cell r="I85">
            <v>0</v>
          </cell>
          <cell r="J85">
            <v>28</v>
          </cell>
          <cell r="K85">
            <v>11</v>
          </cell>
          <cell r="L85">
            <v>39</v>
          </cell>
          <cell r="M85">
            <v>1</v>
          </cell>
          <cell r="N85">
            <v>16</v>
          </cell>
          <cell r="O85">
            <v>0</v>
          </cell>
          <cell r="P85">
            <v>20</v>
          </cell>
          <cell r="Q85">
            <v>0</v>
          </cell>
          <cell r="R85">
            <v>23</v>
          </cell>
          <cell r="S85">
            <v>10</v>
          </cell>
          <cell r="T85">
            <v>33</v>
          </cell>
          <cell r="U85">
            <v>1</v>
          </cell>
          <cell r="V85">
            <v>24</v>
          </cell>
          <cell r="W85">
            <v>10</v>
          </cell>
          <cell r="X85">
            <v>34</v>
          </cell>
          <cell r="Y85">
            <v>1</v>
          </cell>
          <cell r="Z85">
            <v>24</v>
          </cell>
          <cell r="AA85">
            <v>16</v>
          </cell>
          <cell r="AB85">
            <v>40</v>
          </cell>
          <cell r="AC85">
            <v>2</v>
          </cell>
          <cell r="AD85">
            <v>23</v>
          </cell>
          <cell r="AE85">
            <v>14</v>
          </cell>
          <cell r="AF85">
            <v>37</v>
          </cell>
          <cell r="AG85">
            <v>1</v>
          </cell>
          <cell r="AH85">
            <v>23</v>
          </cell>
          <cell r="AI85">
            <v>13</v>
          </cell>
          <cell r="AJ85">
            <v>36</v>
          </cell>
          <cell r="AK85">
            <v>1</v>
          </cell>
          <cell r="AL85">
            <v>34</v>
          </cell>
          <cell r="AM85">
            <v>12</v>
          </cell>
          <cell r="AN85">
            <v>46</v>
          </cell>
          <cell r="AO85">
            <v>2</v>
          </cell>
          <cell r="AP85">
            <v>24</v>
          </cell>
          <cell r="AQ85">
            <v>8</v>
          </cell>
          <cell r="AR85">
            <v>23</v>
          </cell>
          <cell r="AS85">
            <v>55</v>
          </cell>
          <cell r="AT85">
            <v>3</v>
          </cell>
          <cell r="AU85">
            <v>9</v>
          </cell>
          <cell r="AV85">
            <v>20</v>
          </cell>
          <cell r="AW85">
            <v>29</v>
          </cell>
          <cell r="AX85">
            <v>3</v>
          </cell>
          <cell r="AY85" t="str">
            <v/>
          </cell>
          <cell r="AZ85" t="str">
            <v>Bang-1 Mcq</v>
          </cell>
          <cell r="BA85" t="str">
            <v/>
          </cell>
          <cell r="BB85" t="str">
            <v/>
          </cell>
          <cell r="BC85" t="str">
            <v>Eng-1</v>
          </cell>
          <cell r="BD85" t="str">
            <v>Eng-2</v>
          </cell>
          <cell r="BE85" t="str">
            <v/>
          </cell>
          <cell r="BF85" t="str">
            <v/>
          </cell>
          <cell r="BG85" t="str">
            <v/>
          </cell>
          <cell r="BH85" t="str">
            <v/>
          </cell>
          <cell r="BI85" t="str">
            <v/>
          </cell>
          <cell r="BJ85" t="str">
            <v/>
          </cell>
          <cell r="BK85" t="str">
            <v/>
          </cell>
          <cell r="BL85" t="str">
            <v/>
          </cell>
          <cell r="BM85" t="str">
            <v>Gio-Wri</v>
          </cell>
          <cell r="BN85" t="str">
            <v/>
          </cell>
          <cell r="BO85" t="str">
            <v/>
          </cell>
          <cell r="BP85" t="str">
            <v/>
          </cell>
          <cell r="BQ85" t="str">
            <v/>
          </cell>
          <cell r="BR85" t="str">
            <v/>
          </cell>
          <cell r="BS85" t="str">
            <v/>
          </cell>
          <cell r="BT85" t="str">
            <v/>
          </cell>
          <cell r="BU85" t="str">
            <v/>
          </cell>
          <cell r="BV85">
            <v>1150</v>
          </cell>
          <cell r="BW85">
            <v>417</v>
          </cell>
          <cell r="BX85">
            <v>0.36260869565217391</v>
          </cell>
          <cell r="BY85" t="str">
            <v xml:space="preserve">Fail in :  Bang-1 Mcq   Eng-1 Eng-2                </v>
          </cell>
          <cell r="BZ85" t="str">
            <v>D</v>
          </cell>
          <cell r="CA85">
            <v>15</v>
          </cell>
          <cell r="CB85">
            <v>1.3043478260869565</v>
          </cell>
        </row>
        <row r="86">
          <cell r="A86">
            <v>84</v>
          </cell>
          <cell r="B86" t="str">
            <v>Farjana</v>
          </cell>
          <cell r="H86">
            <v>0</v>
          </cell>
          <cell r="I86">
            <v>0</v>
          </cell>
          <cell r="L86">
            <v>0</v>
          </cell>
          <cell r="M86">
            <v>0</v>
          </cell>
          <cell r="O86">
            <v>0</v>
          </cell>
          <cell r="Q86">
            <v>0</v>
          </cell>
          <cell r="T86">
            <v>0</v>
          </cell>
          <cell r="U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S86">
            <v>0</v>
          </cell>
          <cell r="AT86">
            <v>0</v>
          </cell>
          <cell r="AW86">
            <v>0</v>
          </cell>
          <cell r="AX86">
            <v>0</v>
          </cell>
          <cell r="AY86" t="str">
            <v>Bang-1 Wri</v>
          </cell>
          <cell r="AZ86" t="str">
            <v>Bang-1 Mcq</v>
          </cell>
          <cell r="BA86" t="str">
            <v>Bang-2 Wri</v>
          </cell>
          <cell r="BB86" t="str">
            <v>Bang-2 Mcq</v>
          </cell>
          <cell r="BC86" t="str">
            <v>Eng-1</v>
          </cell>
          <cell r="BD86" t="str">
            <v>Eng-2</v>
          </cell>
          <cell r="BE86" t="str">
            <v>Math-Wri</v>
          </cell>
          <cell r="BF86" t="str">
            <v>Math-Mcq</v>
          </cell>
          <cell r="BG86" t="str">
            <v>Is-Wri</v>
          </cell>
          <cell r="BH86" t="str">
            <v>Is-Mcq</v>
          </cell>
          <cell r="BI86" t="str">
            <v>Chi-Wri</v>
          </cell>
          <cell r="BJ86" t="str">
            <v>Chi-Mcq</v>
          </cell>
          <cell r="BK86" t="str">
            <v>His-Wri</v>
          </cell>
          <cell r="BL86" t="str">
            <v>His-Mcq</v>
          </cell>
          <cell r="BM86" t="str">
            <v>Gio-Wri</v>
          </cell>
          <cell r="BN86" t="str">
            <v>Gio-Mcq</v>
          </cell>
          <cell r="BO86" t="str">
            <v>G.Sc-Wri</v>
          </cell>
          <cell r="BP86" t="str">
            <v>G.Sc-Mcq</v>
          </cell>
          <cell r="BQ86" t="str">
            <v>Ag-Wri</v>
          </cell>
          <cell r="BR86" t="str">
            <v>Ag-Mcq</v>
          </cell>
          <cell r="BS86" t="str">
            <v>Ag-Pra</v>
          </cell>
          <cell r="BT86" t="str">
            <v>Ict-Mcq</v>
          </cell>
          <cell r="BU86" t="str">
            <v>Ict-Pra</v>
          </cell>
          <cell r="BV86">
            <v>1150</v>
          </cell>
          <cell r="BW86">
            <v>0</v>
          </cell>
          <cell r="BX86">
            <v>0</v>
          </cell>
          <cell r="BY86" t="str">
            <v>Fail in : Bang-1 Wri Bang-1 Mcq Bang-2 Wri Bang-2 Mcq Eng-1 Eng-2 Math-Wri Math-Mcq Is-Wri Is-Mcq Chi-Wri Chi-Mcq His-Wri His-Mcq Gio-Mcq G.Sc-Wri G.Sc-Mcq Ag-Wri Ag-Mcq Ag-Pra Ict-Mcq Ict-Pra</v>
          </cell>
          <cell r="BZ86" t="str">
            <v>f</v>
          </cell>
          <cell r="CA86">
            <v>0</v>
          </cell>
          <cell r="CB86">
            <v>0</v>
          </cell>
        </row>
        <row r="87">
          <cell r="A87">
            <v>85</v>
          </cell>
          <cell r="B87" t="str">
            <v>Rashida</v>
          </cell>
          <cell r="H87">
            <v>0</v>
          </cell>
          <cell r="I87">
            <v>0</v>
          </cell>
          <cell r="L87">
            <v>0</v>
          </cell>
          <cell r="M87">
            <v>0</v>
          </cell>
          <cell r="O87">
            <v>0</v>
          </cell>
          <cell r="Q87">
            <v>0</v>
          </cell>
          <cell r="T87">
            <v>0</v>
          </cell>
          <cell r="U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S87">
            <v>0</v>
          </cell>
          <cell r="AT87">
            <v>0</v>
          </cell>
          <cell r="AW87">
            <v>0</v>
          </cell>
          <cell r="AX87">
            <v>0</v>
          </cell>
          <cell r="AY87" t="str">
            <v>Bang-1 Wri</v>
          </cell>
          <cell r="AZ87" t="str">
            <v>Bang-1 Mcq</v>
          </cell>
          <cell r="BA87" t="str">
            <v>Bang-2 Wri</v>
          </cell>
          <cell r="BB87" t="str">
            <v>Bang-2 Mcq</v>
          </cell>
          <cell r="BC87" t="str">
            <v>Eng-1</v>
          </cell>
          <cell r="BD87" t="str">
            <v>Eng-2</v>
          </cell>
          <cell r="BE87" t="str">
            <v>Math-Wri</v>
          </cell>
          <cell r="BF87" t="str">
            <v>Math-Mcq</v>
          </cell>
          <cell r="BG87" t="str">
            <v>Is-Wri</v>
          </cell>
          <cell r="BH87" t="str">
            <v>Is-Mcq</v>
          </cell>
          <cell r="BI87" t="str">
            <v>Chi-Wri</v>
          </cell>
          <cell r="BJ87" t="str">
            <v>Chi-Mcq</v>
          </cell>
          <cell r="BK87" t="str">
            <v>His-Wri</v>
          </cell>
          <cell r="BL87" t="str">
            <v>His-Mcq</v>
          </cell>
          <cell r="BM87" t="str">
            <v>Gio-Wri</v>
          </cell>
          <cell r="BN87" t="str">
            <v>Gio-Mcq</v>
          </cell>
          <cell r="BO87" t="str">
            <v>G.Sc-Wri</v>
          </cell>
          <cell r="BP87" t="str">
            <v>G.Sc-Mcq</v>
          </cell>
          <cell r="BQ87" t="str">
            <v>Ag-Wri</v>
          </cell>
          <cell r="BR87" t="str">
            <v>Ag-Mcq</v>
          </cell>
          <cell r="BS87" t="str">
            <v>Ag-Pra</v>
          </cell>
          <cell r="BT87" t="str">
            <v>Ict-Mcq</v>
          </cell>
          <cell r="BU87" t="str">
            <v>Ict-Pra</v>
          </cell>
          <cell r="BV87">
            <v>1150</v>
          </cell>
          <cell r="BW87">
            <v>0</v>
          </cell>
          <cell r="BX87">
            <v>0</v>
          </cell>
          <cell r="BY87" t="str">
            <v>Fail in : Bang-1 Wri Bang-1 Mcq Bang-2 Wri Bang-2 Mcq Eng-1 Eng-2 Math-Wri Math-Mcq Is-Wri Is-Mcq Chi-Wri Chi-Mcq His-Wri His-Mcq Gio-Mcq G.Sc-Wri G.Sc-Mcq Ag-Wri Ag-Mcq Ag-Pra Ict-Mcq Ict-Pra</v>
          </cell>
          <cell r="BZ87" t="str">
            <v>f</v>
          </cell>
          <cell r="CA87">
            <v>0</v>
          </cell>
          <cell r="CB87">
            <v>0</v>
          </cell>
        </row>
        <row r="88">
          <cell r="A88">
            <v>86</v>
          </cell>
          <cell r="B88" t="str">
            <v>Tisha</v>
          </cell>
          <cell r="H88">
            <v>0</v>
          </cell>
          <cell r="I88">
            <v>0</v>
          </cell>
          <cell r="L88">
            <v>0</v>
          </cell>
          <cell r="M88">
            <v>0</v>
          </cell>
          <cell r="O88">
            <v>0</v>
          </cell>
          <cell r="Q88">
            <v>0</v>
          </cell>
          <cell r="T88">
            <v>0</v>
          </cell>
          <cell r="U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S88">
            <v>0</v>
          </cell>
          <cell r="AT88">
            <v>0</v>
          </cell>
          <cell r="AW88">
            <v>0</v>
          </cell>
          <cell r="AX88">
            <v>0</v>
          </cell>
          <cell r="AY88" t="str">
            <v>Bang-1 Wri</v>
          </cell>
          <cell r="AZ88" t="str">
            <v>Bang-1 Mcq</v>
          </cell>
          <cell r="BA88" t="str">
            <v>Bang-2 Wri</v>
          </cell>
          <cell r="BB88" t="str">
            <v>Bang-2 Mcq</v>
          </cell>
          <cell r="BC88" t="str">
            <v>Eng-1</v>
          </cell>
          <cell r="BD88" t="str">
            <v>Eng-2</v>
          </cell>
          <cell r="BE88" t="str">
            <v>Math-Wri</v>
          </cell>
          <cell r="BF88" t="str">
            <v>Math-Mcq</v>
          </cell>
          <cell r="BG88" t="str">
            <v>Is-Wri</v>
          </cell>
          <cell r="BH88" t="str">
            <v>Is-Mcq</v>
          </cell>
          <cell r="BI88" t="str">
            <v>Chi-Wri</v>
          </cell>
          <cell r="BJ88" t="str">
            <v>Chi-Mcq</v>
          </cell>
          <cell r="BK88" t="str">
            <v>His-Wri</v>
          </cell>
          <cell r="BL88" t="str">
            <v>His-Mcq</v>
          </cell>
          <cell r="BM88" t="str">
            <v>Gio-Wri</v>
          </cell>
          <cell r="BN88" t="str">
            <v>Gio-Mcq</v>
          </cell>
          <cell r="BO88" t="str">
            <v>G.Sc-Wri</v>
          </cell>
          <cell r="BP88" t="str">
            <v>G.Sc-Mcq</v>
          </cell>
          <cell r="BQ88" t="str">
            <v>Ag-Wri</v>
          </cell>
          <cell r="BR88" t="str">
            <v>Ag-Mcq</v>
          </cell>
          <cell r="BS88" t="str">
            <v>Ag-Pra</v>
          </cell>
          <cell r="BT88" t="str">
            <v>Ict-Mcq</v>
          </cell>
          <cell r="BU88" t="str">
            <v>Ict-Pra</v>
          </cell>
          <cell r="BV88">
            <v>1150</v>
          </cell>
          <cell r="BW88">
            <v>0</v>
          </cell>
          <cell r="BX88">
            <v>0</v>
          </cell>
          <cell r="BY88" t="str">
            <v>Fail in : Bang-1 Wri Bang-1 Mcq Bang-2 Wri Bang-2 Mcq Eng-1 Eng-2 Math-Wri Math-Mcq Is-Wri Is-Mcq Chi-Wri Chi-Mcq His-Wri His-Mcq Gio-Mcq G.Sc-Wri G.Sc-Mcq Ag-Wri Ag-Mcq Ag-Pra Ict-Mcq Ict-Pra</v>
          </cell>
          <cell r="BZ88" t="str">
            <v>f</v>
          </cell>
          <cell r="CA88">
            <v>0</v>
          </cell>
          <cell r="CB88">
            <v>0</v>
          </cell>
        </row>
        <row r="89">
          <cell r="A89">
            <v>87</v>
          </cell>
          <cell r="B89" t="str">
            <v>Israt</v>
          </cell>
          <cell r="H89">
            <v>0</v>
          </cell>
          <cell r="I89">
            <v>0</v>
          </cell>
          <cell r="L89">
            <v>0</v>
          </cell>
          <cell r="M89">
            <v>0</v>
          </cell>
          <cell r="O89">
            <v>0</v>
          </cell>
          <cell r="Q89">
            <v>0</v>
          </cell>
          <cell r="R89">
            <v>23</v>
          </cell>
          <cell r="S89">
            <v>14</v>
          </cell>
          <cell r="T89">
            <v>37</v>
          </cell>
          <cell r="U89">
            <v>1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S89">
            <v>0</v>
          </cell>
          <cell r="AT89">
            <v>0</v>
          </cell>
          <cell r="AW89">
            <v>0</v>
          </cell>
          <cell r="AX89">
            <v>0</v>
          </cell>
          <cell r="AY89" t="str">
            <v>Bang-1 Wri</v>
          </cell>
          <cell r="AZ89" t="str">
            <v>Bang-1 Mcq</v>
          </cell>
          <cell r="BA89" t="str">
            <v>Bang-2 Wri</v>
          </cell>
          <cell r="BB89" t="str">
            <v>Bang-2 Mcq</v>
          </cell>
          <cell r="BC89" t="str">
            <v>Eng-1</v>
          </cell>
          <cell r="BD89" t="str">
            <v>Eng-2</v>
          </cell>
          <cell r="BE89" t="str">
            <v/>
          </cell>
          <cell r="BF89" t="str">
            <v/>
          </cell>
          <cell r="BG89" t="str">
            <v>Is-Wri</v>
          </cell>
          <cell r="BH89" t="str">
            <v>Is-Mcq</v>
          </cell>
          <cell r="BI89" t="str">
            <v>Chi-Wri</v>
          </cell>
          <cell r="BJ89" t="str">
            <v>Chi-Mcq</v>
          </cell>
          <cell r="BK89" t="str">
            <v>His-Wri</v>
          </cell>
          <cell r="BL89" t="str">
            <v>His-Mcq</v>
          </cell>
          <cell r="BM89" t="str">
            <v>Gio-Wri</v>
          </cell>
          <cell r="BN89" t="str">
            <v>Gio-Mcq</v>
          </cell>
          <cell r="BO89" t="str">
            <v>G.Sc-Wri</v>
          </cell>
          <cell r="BP89" t="str">
            <v>G.Sc-Mcq</v>
          </cell>
          <cell r="BQ89" t="str">
            <v>Ag-Wri</v>
          </cell>
          <cell r="BR89" t="str">
            <v>Ag-Mcq</v>
          </cell>
          <cell r="BS89" t="str">
            <v>Ag-Pra</v>
          </cell>
          <cell r="BT89" t="str">
            <v>Ict-Mcq</v>
          </cell>
          <cell r="BU89" t="str">
            <v>Ict-Pra</v>
          </cell>
          <cell r="BV89">
            <v>1150</v>
          </cell>
          <cell r="BW89">
            <v>37</v>
          </cell>
          <cell r="BX89">
            <v>3.2173913043478261E-2</v>
          </cell>
          <cell r="BY89" t="str">
            <v>Fail in : Bang-1 Wri Bang-1 Mcq Bang-2 Wri Bang-2 Mcq Eng-1 Eng-2   Is-Wri Is-Mcq Chi-Wri Chi-Mcq His-Wri His-Mcq Gio-Mcq G.Sc-Wri G.Sc-Mcq Ag-Wri Ag-Mcq Ag-Pra Ict-Mcq Ict-Pra</v>
          </cell>
          <cell r="BZ89" t="str">
            <v>f</v>
          </cell>
          <cell r="CA89">
            <v>1</v>
          </cell>
          <cell r="CB89">
            <v>8.6956521739130432E-2</v>
          </cell>
        </row>
        <row r="90">
          <cell r="A90">
            <v>88</v>
          </cell>
          <cell r="B90" t="str">
            <v>Irin</v>
          </cell>
          <cell r="H90">
            <v>0</v>
          </cell>
          <cell r="I90">
            <v>0</v>
          </cell>
          <cell r="L90">
            <v>0</v>
          </cell>
          <cell r="M90">
            <v>0</v>
          </cell>
          <cell r="O90">
            <v>0</v>
          </cell>
          <cell r="Q90">
            <v>0</v>
          </cell>
          <cell r="R90">
            <v>23</v>
          </cell>
          <cell r="S90">
            <v>17</v>
          </cell>
          <cell r="T90">
            <v>40</v>
          </cell>
          <cell r="U90">
            <v>2</v>
          </cell>
          <cell r="X90">
            <v>0</v>
          </cell>
          <cell r="Y90">
            <v>0</v>
          </cell>
          <cell r="Z90">
            <v>27</v>
          </cell>
          <cell r="AA90">
            <v>15</v>
          </cell>
          <cell r="AB90">
            <v>42</v>
          </cell>
          <cell r="AC90">
            <v>2</v>
          </cell>
          <cell r="AD90">
            <v>25</v>
          </cell>
          <cell r="AE90">
            <v>11</v>
          </cell>
          <cell r="AF90">
            <v>36</v>
          </cell>
          <cell r="AG90">
            <v>1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37</v>
          </cell>
          <cell r="AM90">
            <v>15</v>
          </cell>
          <cell r="AN90">
            <v>52</v>
          </cell>
          <cell r="AO90">
            <v>3</v>
          </cell>
          <cell r="AS90">
            <v>0</v>
          </cell>
          <cell r="AT90">
            <v>0</v>
          </cell>
          <cell r="AW90">
            <v>0</v>
          </cell>
          <cell r="AX90">
            <v>0</v>
          </cell>
          <cell r="AY90" t="str">
            <v>Bang-1 Wri</v>
          </cell>
          <cell r="AZ90" t="str">
            <v>Bang-1 Mcq</v>
          </cell>
          <cell r="BA90" t="str">
            <v>Bang-2 Wri</v>
          </cell>
          <cell r="BB90" t="str">
            <v>Bang-2 Mcq</v>
          </cell>
          <cell r="BC90" t="str">
            <v>Eng-1</v>
          </cell>
          <cell r="BD90" t="str">
            <v>Eng-2</v>
          </cell>
          <cell r="BE90" t="str">
            <v/>
          </cell>
          <cell r="BF90" t="str">
            <v/>
          </cell>
          <cell r="BG90" t="str">
            <v>Is-Wri</v>
          </cell>
          <cell r="BH90" t="str">
            <v>Is-Mcq</v>
          </cell>
          <cell r="BI90" t="str">
            <v/>
          </cell>
          <cell r="BJ90" t="str">
            <v/>
          </cell>
          <cell r="BK90" t="str">
            <v/>
          </cell>
          <cell r="BL90" t="str">
            <v/>
          </cell>
          <cell r="BM90" t="str">
            <v>Gio-Wri</v>
          </cell>
          <cell r="BN90" t="str">
            <v>Gio-Mcq</v>
          </cell>
          <cell r="BO90" t="str">
            <v/>
          </cell>
          <cell r="BP90" t="str">
            <v/>
          </cell>
          <cell r="BQ90" t="str">
            <v>Ag-Wri</v>
          </cell>
          <cell r="BR90" t="str">
            <v>Ag-Mcq</v>
          </cell>
          <cell r="BS90" t="str">
            <v>Ag-Pra</v>
          </cell>
          <cell r="BT90" t="str">
            <v>Ict-Mcq</v>
          </cell>
          <cell r="BU90" t="str">
            <v>Ict-Pra</v>
          </cell>
          <cell r="BV90">
            <v>1150</v>
          </cell>
          <cell r="BW90">
            <v>170</v>
          </cell>
          <cell r="BX90">
            <v>0.14782608695652175</v>
          </cell>
          <cell r="BY90" t="str">
            <v>Fail in : Bang-1 Wri Bang-1 Mcq Bang-2 Wri Bang-2 Mcq Eng-1 Eng-2   Is-Wri Is-Mcq     Gio-Mcq   Ag-Wri Ag-Mcq Ag-Pra Ict-Mcq Ict-Pra</v>
          </cell>
          <cell r="BZ90" t="str">
            <v>f</v>
          </cell>
          <cell r="CA90">
            <v>8</v>
          </cell>
          <cell r="CB90">
            <v>0.69565217391304346</v>
          </cell>
        </row>
        <row r="91">
          <cell r="A91">
            <v>89</v>
          </cell>
          <cell r="B91" t="str">
            <v>Razia</v>
          </cell>
          <cell r="H91">
            <v>0</v>
          </cell>
          <cell r="I91">
            <v>0</v>
          </cell>
          <cell r="L91">
            <v>0</v>
          </cell>
          <cell r="M91">
            <v>0</v>
          </cell>
          <cell r="O91">
            <v>0</v>
          </cell>
          <cell r="Q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S91">
            <v>0</v>
          </cell>
          <cell r="AT91">
            <v>0</v>
          </cell>
          <cell r="AW91">
            <v>0</v>
          </cell>
          <cell r="AX91">
            <v>0</v>
          </cell>
          <cell r="AY91" t="str">
            <v>Bang-1 Wri</v>
          </cell>
          <cell r="AZ91" t="str">
            <v>Bang-1 Mcq</v>
          </cell>
          <cell r="BA91" t="str">
            <v>Bang-2 Wri</v>
          </cell>
          <cell r="BB91" t="str">
            <v>Bang-2 Mcq</v>
          </cell>
          <cell r="BC91" t="str">
            <v>Eng-1</v>
          </cell>
          <cell r="BD91" t="str">
            <v>Eng-2</v>
          </cell>
          <cell r="BE91" t="str">
            <v>Math-Wri</v>
          </cell>
          <cell r="BF91" t="str">
            <v>Math-Mcq</v>
          </cell>
          <cell r="BG91" t="str">
            <v>Is-Wri</v>
          </cell>
          <cell r="BH91" t="str">
            <v>Is-Mcq</v>
          </cell>
          <cell r="BI91" t="str">
            <v>Chi-Wri</v>
          </cell>
          <cell r="BJ91" t="str">
            <v>Chi-Mcq</v>
          </cell>
          <cell r="BK91" t="str">
            <v>His-Wri</v>
          </cell>
          <cell r="BL91" t="str">
            <v>His-Mcq</v>
          </cell>
          <cell r="BM91" t="str">
            <v>Gio-Wri</v>
          </cell>
          <cell r="BN91" t="str">
            <v>Gio-Mcq</v>
          </cell>
          <cell r="BO91" t="str">
            <v>G.Sc-Wri</v>
          </cell>
          <cell r="BP91" t="str">
            <v>G.Sc-Mcq</v>
          </cell>
          <cell r="BQ91" t="str">
            <v>Ag-Wri</v>
          </cell>
          <cell r="BR91" t="str">
            <v>Ag-Mcq</v>
          </cell>
          <cell r="BS91" t="str">
            <v>Ag-Pra</v>
          </cell>
          <cell r="BT91" t="str">
            <v>Ict-Mcq</v>
          </cell>
          <cell r="BU91" t="str">
            <v>Ict-Pra</v>
          </cell>
          <cell r="BV91">
            <v>1150</v>
          </cell>
          <cell r="BW91">
            <v>0</v>
          </cell>
          <cell r="BX91">
            <v>0</v>
          </cell>
          <cell r="BY91" t="str">
            <v>Fail in : Bang-1 Wri Bang-1 Mcq Bang-2 Wri Bang-2 Mcq Eng-1 Eng-2 Math-Wri Math-Mcq Is-Wri Is-Mcq Chi-Wri Chi-Mcq His-Wri His-Mcq Gio-Mcq G.Sc-Wri G.Sc-Mcq Ag-Wri Ag-Mcq Ag-Pra Ict-Mcq Ict-Pra</v>
          </cell>
          <cell r="BZ91" t="str">
            <v>f</v>
          </cell>
          <cell r="CA91">
            <v>0</v>
          </cell>
          <cell r="CB91">
            <v>0</v>
          </cell>
        </row>
        <row r="92">
          <cell r="A92">
            <v>90</v>
          </cell>
          <cell r="B92" t="str">
            <v>Sarmin</v>
          </cell>
          <cell r="F92">
            <v>36</v>
          </cell>
          <cell r="G92">
            <v>12</v>
          </cell>
          <cell r="H92">
            <v>48</v>
          </cell>
          <cell r="I92">
            <v>2</v>
          </cell>
          <cell r="J92">
            <v>31</v>
          </cell>
          <cell r="K92">
            <v>13</v>
          </cell>
          <cell r="L92">
            <v>44</v>
          </cell>
          <cell r="M92">
            <v>2</v>
          </cell>
          <cell r="O92">
            <v>0</v>
          </cell>
          <cell r="Q92">
            <v>0</v>
          </cell>
          <cell r="T92">
            <v>0</v>
          </cell>
          <cell r="U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S92">
            <v>0</v>
          </cell>
          <cell r="AT92">
            <v>0</v>
          </cell>
          <cell r="AW92">
            <v>0</v>
          </cell>
          <cell r="AX92">
            <v>0</v>
          </cell>
          <cell r="AY92" t="str">
            <v/>
          </cell>
          <cell r="AZ92" t="str">
            <v/>
          </cell>
          <cell r="BA92" t="str">
            <v/>
          </cell>
          <cell r="BB92" t="str">
            <v/>
          </cell>
          <cell r="BC92" t="str">
            <v>Eng-1</v>
          </cell>
          <cell r="BD92" t="str">
            <v>Eng-2</v>
          </cell>
          <cell r="BE92" t="str">
            <v>Math-Wri</v>
          </cell>
          <cell r="BF92" t="str">
            <v>Math-Mcq</v>
          </cell>
          <cell r="BG92" t="str">
            <v>Is-Wri</v>
          </cell>
          <cell r="BH92" t="str">
            <v>Is-Mcq</v>
          </cell>
          <cell r="BI92" t="str">
            <v>Chi-Wri</v>
          </cell>
          <cell r="BJ92" t="str">
            <v>Chi-Mcq</v>
          </cell>
          <cell r="BK92" t="str">
            <v>His-Wri</v>
          </cell>
          <cell r="BL92" t="str">
            <v>His-Mcq</v>
          </cell>
          <cell r="BM92" t="str">
            <v>Gio-Wri</v>
          </cell>
          <cell r="BN92" t="str">
            <v>Gio-Mcq</v>
          </cell>
          <cell r="BO92" t="str">
            <v>G.Sc-Wri</v>
          </cell>
          <cell r="BP92" t="str">
            <v>G.Sc-Mcq</v>
          </cell>
          <cell r="BQ92" t="str">
            <v>Ag-Wri</v>
          </cell>
          <cell r="BR92" t="str">
            <v>Ag-Mcq</v>
          </cell>
          <cell r="BS92" t="str">
            <v>Ag-Pra</v>
          </cell>
          <cell r="BT92" t="str">
            <v>Ict-Mcq</v>
          </cell>
          <cell r="BU92" t="str">
            <v>Ict-Pra</v>
          </cell>
          <cell r="BV92">
            <v>1150</v>
          </cell>
          <cell r="BW92">
            <v>92</v>
          </cell>
          <cell r="BX92">
            <v>0.08</v>
          </cell>
          <cell r="BY92" t="str">
            <v>Fail in :     Eng-1 Eng-2 Math-Wri Math-Mcq Is-Wri Is-Mcq Chi-Wri Chi-Mcq His-Wri His-Mcq Gio-Mcq G.Sc-Wri G.Sc-Mcq Ag-Wri Ag-Mcq Ag-Pra Ict-Mcq Ict-Pra</v>
          </cell>
          <cell r="BZ92" t="str">
            <v>f</v>
          </cell>
          <cell r="CA92">
            <v>4</v>
          </cell>
          <cell r="CB92">
            <v>0.34782608695652173</v>
          </cell>
        </row>
        <row r="93">
          <cell r="A93">
            <v>91</v>
          </cell>
          <cell r="B93" t="str">
            <v>Tahmina</v>
          </cell>
          <cell r="F93">
            <v>39</v>
          </cell>
          <cell r="G93">
            <v>10</v>
          </cell>
          <cell r="H93">
            <v>49</v>
          </cell>
          <cell r="I93">
            <v>2</v>
          </cell>
          <cell r="J93">
            <v>34</v>
          </cell>
          <cell r="K93">
            <v>12</v>
          </cell>
          <cell r="L93">
            <v>46</v>
          </cell>
          <cell r="M93">
            <v>2</v>
          </cell>
          <cell r="O93">
            <v>0</v>
          </cell>
          <cell r="Q93">
            <v>0</v>
          </cell>
          <cell r="T93">
            <v>0</v>
          </cell>
          <cell r="U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S93">
            <v>0</v>
          </cell>
          <cell r="AT93">
            <v>0</v>
          </cell>
          <cell r="AW93">
            <v>0</v>
          </cell>
          <cell r="AX93">
            <v>0</v>
          </cell>
          <cell r="AY93" t="str">
            <v/>
          </cell>
          <cell r="AZ93" t="str">
            <v/>
          </cell>
          <cell r="BA93" t="str">
            <v/>
          </cell>
          <cell r="BB93" t="str">
            <v/>
          </cell>
          <cell r="BC93" t="str">
            <v>Eng-1</v>
          </cell>
          <cell r="BD93" t="str">
            <v>Eng-2</v>
          </cell>
          <cell r="BE93" t="str">
            <v>Math-Wri</v>
          </cell>
          <cell r="BF93" t="str">
            <v>Math-Mcq</v>
          </cell>
          <cell r="BG93" t="str">
            <v>Is-Wri</v>
          </cell>
          <cell r="BH93" t="str">
            <v>Is-Mcq</v>
          </cell>
          <cell r="BI93" t="str">
            <v>Chi-Wri</v>
          </cell>
          <cell r="BJ93" t="str">
            <v>Chi-Mcq</v>
          </cell>
          <cell r="BK93" t="str">
            <v>His-Wri</v>
          </cell>
          <cell r="BL93" t="str">
            <v>His-Mcq</v>
          </cell>
          <cell r="BM93" t="str">
            <v>Gio-Wri</v>
          </cell>
          <cell r="BN93" t="str">
            <v>Gio-Mcq</v>
          </cell>
          <cell r="BO93" t="str">
            <v>G.Sc-Wri</v>
          </cell>
          <cell r="BP93" t="str">
            <v>G.Sc-Mcq</v>
          </cell>
          <cell r="BQ93" t="str">
            <v>Ag-Wri</v>
          </cell>
          <cell r="BR93" t="str">
            <v>Ag-Mcq</v>
          </cell>
          <cell r="BS93" t="str">
            <v>Ag-Pra</v>
          </cell>
          <cell r="BT93" t="str">
            <v>Ict-Mcq</v>
          </cell>
          <cell r="BU93" t="str">
            <v>Ict-Pra</v>
          </cell>
          <cell r="BV93">
            <v>1150</v>
          </cell>
          <cell r="BW93">
            <v>95</v>
          </cell>
          <cell r="BX93">
            <v>8.2608695652173908E-2</v>
          </cell>
          <cell r="BY93" t="str">
            <v>Fail in :     Eng-1 Eng-2 Math-Wri Math-Mcq Is-Wri Is-Mcq Chi-Wri Chi-Mcq His-Wri His-Mcq Gio-Mcq G.Sc-Wri G.Sc-Mcq Ag-Wri Ag-Mcq Ag-Pra Ict-Mcq Ict-Pra</v>
          </cell>
          <cell r="BZ93" t="str">
            <v>f</v>
          </cell>
          <cell r="CA93">
            <v>4</v>
          </cell>
          <cell r="CB93">
            <v>0.34782608695652173</v>
          </cell>
        </row>
        <row r="94">
          <cell r="A94">
            <v>92</v>
          </cell>
          <cell r="B94" t="str">
            <v>Sewly</v>
          </cell>
          <cell r="H94">
            <v>0</v>
          </cell>
          <cell r="I94">
            <v>0</v>
          </cell>
          <cell r="M94">
            <v>0</v>
          </cell>
          <cell r="O94">
            <v>0</v>
          </cell>
          <cell r="Q94">
            <v>0</v>
          </cell>
          <cell r="T94">
            <v>0</v>
          </cell>
          <cell r="U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23</v>
          </cell>
          <cell r="AM94">
            <v>11</v>
          </cell>
          <cell r="AN94">
            <v>34</v>
          </cell>
          <cell r="AO94">
            <v>1</v>
          </cell>
          <cell r="AS94">
            <v>0</v>
          </cell>
          <cell r="AT94">
            <v>0</v>
          </cell>
          <cell r="AW94">
            <v>0</v>
          </cell>
          <cell r="AX94">
            <v>0</v>
          </cell>
          <cell r="AY94" t="str">
            <v>Bang-1 Wri</v>
          </cell>
          <cell r="AZ94" t="str">
            <v>Bang-1 Mcq</v>
          </cell>
          <cell r="BA94" t="str">
            <v>Bang-2 Wri</v>
          </cell>
          <cell r="BB94" t="str">
            <v>Bang-2 Mcq</v>
          </cell>
          <cell r="BC94" t="str">
            <v>Eng-1</v>
          </cell>
          <cell r="BD94" t="str">
            <v>Eng-2</v>
          </cell>
          <cell r="BE94" t="str">
            <v>Math-Wri</v>
          </cell>
          <cell r="BF94" t="str">
            <v>Math-Mcq</v>
          </cell>
          <cell r="BG94" t="str">
            <v>Is-Wri</v>
          </cell>
          <cell r="BH94" t="str">
            <v>Is-Mcq</v>
          </cell>
          <cell r="BI94" t="str">
            <v>Chi-Wri</v>
          </cell>
          <cell r="BJ94" t="str">
            <v>Chi-Mcq</v>
          </cell>
          <cell r="BK94" t="str">
            <v>His-Wri</v>
          </cell>
          <cell r="BL94" t="str">
            <v>His-Mcq</v>
          </cell>
          <cell r="BM94" t="str">
            <v>Gio-Wri</v>
          </cell>
          <cell r="BN94" t="str">
            <v>Gio-Mcq</v>
          </cell>
          <cell r="BO94" t="str">
            <v/>
          </cell>
          <cell r="BP94" t="str">
            <v/>
          </cell>
          <cell r="BQ94" t="str">
            <v>Ag-Wri</v>
          </cell>
          <cell r="BR94" t="str">
            <v>Ag-Mcq</v>
          </cell>
          <cell r="BS94" t="str">
            <v>Ag-Pra</v>
          </cell>
          <cell r="BT94" t="str">
            <v>Ict-Mcq</v>
          </cell>
          <cell r="BU94" t="str">
            <v>Ict-Pra</v>
          </cell>
          <cell r="BV94">
            <v>1150</v>
          </cell>
          <cell r="BW94">
            <v>34</v>
          </cell>
          <cell r="BX94">
            <v>2.9565217391304348E-2</v>
          </cell>
          <cell r="BY94" t="str">
            <v>Fail in : Bang-1 Wri Bang-1 Mcq Bang-2 Wri Bang-2 Mcq Eng-1 Eng-2 Math-Wri Math-Mcq Is-Wri Is-Mcq Chi-Wri Chi-Mcq His-Wri His-Mcq Gio-Mcq   Ag-Wri Ag-Mcq Ag-Pra Ict-Mcq Ict-Pra</v>
          </cell>
          <cell r="BZ94" t="str">
            <v>f</v>
          </cell>
          <cell r="CA94">
            <v>1</v>
          </cell>
          <cell r="CB94">
            <v>8.6956521739130432E-2</v>
          </cell>
        </row>
        <row r="95">
          <cell r="A95">
            <v>93</v>
          </cell>
          <cell r="B95" t="str">
            <v>Jebunnahar</v>
          </cell>
          <cell r="H95">
            <v>0</v>
          </cell>
          <cell r="I95">
            <v>0</v>
          </cell>
          <cell r="M95">
            <v>0</v>
          </cell>
          <cell r="O95">
            <v>0</v>
          </cell>
          <cell r="Q95">
            <v>0</v>
          </cell>
          <cell r="T95">
            <v>0</v>
          </cell>
          <cell r="U95">
            <v>0</v>
          </cell>
          <cell r="V95">
            <v>12</v>
          </cell>
          <cell r="W95">
            <v>30</v>
          </cell>
          <cell r="X95">
            <v>42</v>
          </cell>
          <cell r="Y95">
            <v>2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S95">
            <v>0</v>
          </cell>
          <cell r="AT95">
            <v>0</v>
          </cell>
          <cell r="AW95">
            <v>0</v>
          </cell>
          <cell r="AX95">
            <v>0</v>
          </cell>
          <cell r="AY95" t="str">
            <v>Bang-1 Wri</v>
          </cell>
          <cell r="AZ95" t="str">
            <v>Bang-1 Mcq</v>
          </cell>
          <cell r="BA95" t="str">
            <v>Bang-2 Wri</v>
          </cell>
          <cell r="BB95" t="str">
            <v>Bang-2 Mcq</v>
          </cell>
          <cell r="BC95" t="str">
            <v>Eng-1</v>
          </cell>
          <cell r="BD95" t="str">
            <v>Eng-2</v>
          </cell>
          <cell r="BE95" t="str">
            <v>Math-Wri</v>
          </cell>
          <cell r="BF95" t="str">
            <v>Math-Mcq</v>
          </cell>
          <cell r="BG95" t="str">
            <v>Is-Wri</v>
          </cell>
          <cell r="BH95" t="str">
            <v/>
          </cell>
          <cell r="BI95" t="str">
            <v>Chi-Wri</v>
          </cell>
          <cell r="BJ95" t="str">
            <v>Chi-Mcq</v>
          </cell>
          <cell r="BK95" t="str">
            <v>His-Wri</v>
          </cell>
          <cell r="BL95" t="str">
            <v>His-Mcq</v>
          </cell>
          <cell r="BM95" t="str">
            <v>Gio-Wri</v>
          </cell>
          <cell r="BN95" t="str">
            <v>Gio-Mcq</v>
          </cell>
          <cell r="BO95" t="str">
            <v>G.Sc-Wri</v>
          </cell>
          <cell r="BP95" t="str">
            <v>G.Sc-Mcq</v>
          </cell>
          <cell r="BQ95" t="str">
            <v>Ag-Wri</v>
          </cell>
          <cell r="BR95" t="str">
            <v>Ag-Mcq</v>
          </cell>
          <cell r="BS95" t="str">
            <v>Ag-Pra</v>
          </cell>
          <cell r="BT95" t="str">
            <v>Ict-Mcq</v>
          </cell>
          <cell r="BU95" t="str">
            <v>Ict-Pra</v>
          </cell>
          <cell r="BV95">
            <v>1150</v>
          </cell>
          <cell r="BW95">
            <v>42</v>
          </cell>
          <cell r="BX95">
            <v>3.6521739130434785E-2</v>
          </cell>
          <cell r="BY95" t="str">
            <v>Fail in : Bang-1 Wri Bang-1 Mcq Bang-2 Wri Bang-2 Mcq Eng-1 Eng-2 Math-Wri Math-Mcq Is-Wri  Chi-Wri Chi-Mcq His-Wri His-Mcq Gio-Mcq G.Sc-Wri G.Sc-Mcq Ag-Wri Ag-Mcq Ag-Pra Ict-Mcq Ict-Pra</v>
          </cell>
          <cell r="BZ95" t="str">
            <v>f</v>
          </cell>
          <cell r="CA95">
            <v>2</v>
          </cell>
          <cell r="CB95">
            <v>0.17391304347826086</v>
          </cell>
        </row>
        <row r="96">
          <cell r="A96">
            <v>94</v>
          </cell>
          <cell r="B96" t="str">
            <v>Salma</v>
          </cell>
          <cell r="H96">
            <v>0</v>
          </cell>
          <cell r="I96">
            <v>0</v>
          </cell>
          <cell r="M96">
            <v>0</v>
          </cell>
          <cell r="O96">
            <v>0</v>
          </cell>
          <cell r="Q96">
            <v>0</v>
          </cell>
          <cell r="T96">
            <v>0</v>
          </cell>
          <cell r="U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25</v>
          </cell>
          <cell r="AI96">
            <v>13</v>
          </cell>
          <cell r="AJ96">
            <v>38</v>
          </cell>
          <cell r="AK96">
            <v>1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S96">
            <v>0</v>
          </cell>
          <cell r="AT96">
            <v>0</v>
          </cell>
          <cell r="AW96">
            <v>0</v>
          </cell>
          <cell r="AX96">
            <v>0</v>
          </cell>
          <cell r="AY96" t="str">
            <v>Bang-1 Wri</v>
          </cell>
          <cell r="AZ96" t="str">
            <v>Bang-1 Mcq</v>
          </cell>
          <cell r="BA96" t="str">
            <v>Bang-2 Wri</v>
          </cell>
          <cell r="BB96" t="str">
            <v>Bang-2 Mcq</v>
          </cell>
          <cell r="BC96" t="str">
            <v>Eng-1</v>
          </cell>
          <cell r="BD96" t="str">
            <v>Eng-2</v>
          </cell>
          <cell r="BE96" t="str">
            <v>Math-Wri</v>
          </cell>
          <cell r="BF96" t="str">
            <v>Math-Mcq</v>
          </cell>
          <cell r="BG96" t="str">
            <v>Is-Wri</v>
          </cell>
          <cell r="BH96" t="str">
            <v>Is-Mcq</v>
          </cell>
          <cell r="BI96" t="str">
            <v>Chi-Wri</v>
          </cell>
          <cell r="BJ96" t="str">
            <v>Chi-Mcq</v>
          </cell>
          <cell r="BK96" t="str">
            <v>His-Wri</v>
          </cell>
          <cell r="BL96" t="str">
            <v>His-Mcq</v>
          </cell>
          <cell r="BM96" t="str">
            <v>Gio-Wri</v>
          </cell>
          <cell r="BN96" t="str">
            <v/>
          </cell>
          <cell r="BO96" t="str">
            <v>G.Sc-Wri</v>
          </cell>
          <cell r="BP96" t="str">
            <v>G.Sc-Mcq</v>
          </cell>
          <cell r="BQ96" t="str">
            <v>Ag-Wri</v>
          </cell>
          <cell r="BR96" t="str">
            <v>Ag-Mcq</v>
          </cell>
          <cell r="BS96" t="str">
            <v>Ag-Pra</v>
          </cell>
          <cell r="BT96" t="str">
            <v>Ict-Mcq</v>
          </cell>
          <cell r="BU96" t="str">
            <v>Ict-Pra</v>
          </cell>
          <cell r="BV96">
            <v>1150</v>
          </cell>
          <cell r="BW96">
            <v>38</v>
          </cell>
          <cell r="BX96">
            <v>3.3043478260869563E-2</v>
          </cell>
          <cell r="BY96" t="str">
            <v>Fail in : Bang-1 Wri Bang-1 Mcq Bang-2 Wri Bang-2 Mcq Eng-1 Eng-2 Math-Wri Math-Mcq Is-Wri Is-Mcq Chi-Wri Chi-Mcq His-Wri His-Mcq  G.Sc-Wri G.Sc-Mcq Ag-Wri Ag-Mcq Ag-Pra Ict-Mcq Ict-Pra</v>
          </cell>
          <cell r="BZ96" t="str">
            <v>f</v>
          </cell>
          <cell r="CA96">
            <v>1</v>
          </cell>
          <cell r="CB96">
            <v>8.6956521739130432E-2</v>
          </cell>
        </row>
        <row r="97">
          <cell r="A97">
            <v>95</v>
          </cell>
          <cell r="B97" t="str">
            <v>Rabeya Khatun</v>
          </cell>
          <cell r="H97">
            <v>0</v>
          </cell>
          <cell r="I97">
            <v>0</v>
          </cell>
          <cell r="M97">
            <v>0</v>
          </cell>
          <cell r="O97">
            <v>0</v>
          </cell>
          <cell r="Q97">
            <v>0</v>
          </cell>
          <cell r="T97">
            <v>0</v>
          </cell>
          <cell r="U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S97">
            <v>0</v>
          </cell>
          <cell r="AT97">
            <v>0</v>
          </cell>
          <cell r="AW97">
            <v>0</v>
          </cell>
          <cell r="AX97">
            <v>0</v>
          </cell>
          <cell r="AY97" t="str">
            <v>Bang-1 Wri</v>
          </cell>
          <cell r="AZ97" t="str">
            <v>Bang-1 Mcq</v>
          </cell>
          <cell r="BA97" t="str">
            <v>Bang-2 Wri</v>
          </cell>
          <cell r="BB97" t="str">
            <v>Bang-2 Mcq</v>
          </cell>
          <cell r="BC97" t="str">
            <v>Eng-1</v>
          </cell>
          <cell r="BD97" t="str">
            <v>Eng-2</v>
          </cell>
          <cell r="BE97" t="str">
            <v>Math-Wri</v>
          </cell>
          <cell r="BF97" t="str">
            <v>Math-Mcq</v>
          </cell>
          <cell r="BG97" t="str">
            <v>Is-Wri</v>
          </cell>
          <cell r="BH97" t="str">
            <v>Is-Mcq</v>
          </cell>
          <cell r="BI97" t="str">
            <v>Chi-Wri</v>
          </cell>
          <cell r="BJ97" t="str">
            <v>Chi-Mcq</v>
          </cell>
          <cell r="BK97" t="str">
            <v>His-Wri</v>
          </cell>
          <cell r="BL97" t="str">
            <v>His-Mcq</v>
          </cell>
          <cell r="BM97" t="str">
            <v>Gio-Wri</v>
          </cell>
          <cell r="BN97" t="str">
            <v>Gio-Mcq</v>
          </cell>
          <cell r="BO97" t="str">
            <v>G.Sc-Wri</v>
          </cell>
          <cell r="BP97" t="str">
            <v>G.Sc-Mcq</v>
          </cell>
          <cell r="BQ97" t="str">
            <v>Ag-Wri</v>
          </cell>
          <cell r="BR97" t="str">
            <v>Ag-Mcq</v>
          </cell>
          <cell r="BS97" t="str">
            <v>Ag-Pra</v>
          </cell>
          <cell r="BT97" t="str">
            <v>Ict-Mcq</v>
          </cell>
          <cell r="BU97" t="str">
            <v>Ict-Pra</v>
          </cell>
          <cell r="BV97">
            <v>1150</v>
          </cell>
          <cell r="BW97">
            <v>0</v>
          </cell>
          <cell r="BX97">
            <v>0</v>
          </cell>
          <cell r="BY97" t="str">
            <v>Fail in : Bang-1 Wri Bang-1 Mcq Bang-2 Wri Bang-2 Mcq Eng-1 Eng-2 Math-Wri Math-Mcq Is-Wri Is-Mcq Chi-Wri Chi-Mcq His-Wri His-Mcq Gio-Mcq G.Sc-Wri G.Sc-Mcq Ag-Wri Ag-Mcq Ag-Pra Ict-Mcq Ict-Pra</v>
          </cell>
          <cell r="BZ97" t="str">
            <v>f</v>
          </cell>
          <cell r="CA97">
            <v>0</v>
          </cell>
          <cell r="CB97">
            <v>0</v>
          </cell>
        </row>
        <row r="98">
          <cell r="A98">
            <v>96</v>
          </cell>
          <cell r="B98" t="str">
            <v>Sabina</v>
          </cell>
          <cell r="H98">
            <v>0</v>
          </cell>
          <cell r="I98">
            <v>0</v>
          </cell>
          <cell r="M98">
            <v>0</v>
          </cell>
          <cell r="O98">
            <v>0</v>
          </cell>
          <cell r="Q98">
            <v>0</v>
          </cell>
          <cell r="R98">
            <v>8</v>
          </cell>
          <cell r="S98">
            <v>9</v>
          </cell>
          <cell r="T98">
            <v>17</v>
          </cell>
          <cell r="U98">
            <v>0</v>
          </cell>
          <cell r="X98">
            <v>0</v>
          </cell>
          <cell r="Y98">
            <v>0</v>
          </cell>
          <cell r="Z98">
            <v>23</v>
          </cell>
          <cell r="AA98">
            <v>16</v>
          </cell>
          <cell r="AB98">
            <v>39</v>
          </cell>
          <cell r="AC98">
            <v>1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25</v>
          </cell>
          <cell r="AM98">
            <v>16</v>
          </cell>
          <cell r="AN98">
            <v>41</v>
          </cell>
          <cell r="AO98">
            <v>2</v>
          </cell>
          <cell r="AS98">
            <v>0</v>
          </cell>
          <cell r="AT98">
            <v>0</v>
          </cell>
          <cell r="AW98">
            <v>0</v>
          </cell>
          <cell r="AX98">
            <v>0</v>
          </cell>
          <cell r="AY98" t="str">
            <v>Bang-1 Wri</v>
          </cell>
          <cell r="AZ98" t="str">
            <v>Bang-1 Mcq</v>
          </cell>
          <cell r="BA98" t="str">
            <v>Bang-2 Wri</v>
          </cell>
          <cell r="BB98" t="str">
            <v>Bang-2 Mcq</v>
          </cell>
          <cell r="BC98" t="str">
            <v>Eng-1</v>
          </cell>
          <cell r="BD98" t="str">
            <v>Eng-2</v>
          </cell>
          <cell r="BE98" t="str">
            <v>Math-Wri</v>
          </cell>
          <cell r="BF98" t="str">
            <v>Math-Mcq</v>
          </cell>
          <cell r="BG98" t="str">
            <v>Is-Wri</v>
          </cell>
          <cell r="BH98" t="str">
            <v>Is-Mcq</v>
          </cell>
          <cell r="BI98" t="str">
            <v/>
          </cell>
          <cell r="BJ98" t="str">
            <v/>
          </cell>
          <cell r="BK98" t="str">
            <v>His-Wri</v>
          </cell>
          <cell r="BL98" t="str">
            <v>His-Mcq</v>
          </cell>
          <cell r="BM98" t="str">
            <v>Gio-Wri</v>
          </cell>
          <cell r="BN98" t="str">
            <v>Gio-Mcq</v>
          </cell>
          <cell r="BO98" t="str">
            <v/>
          </cell>
          <cell r="BP98" t="str">
            <v/>
          </cell>
          <cell r="BQ98" t="str">
            <v>Ag-Wri</v>
          </cell>
          <cell r="BR98" t="str">
            <v>Ag-Mcq</v>
          </cell>
          <cell r="BS98" t="str">
            <v>Ag-Pra</v>
          </cell>
          <cell r="BT98" t="str">
            <v>Ict-Mcq</v>
          </cell>
          <cell r="BU98" t="str">
            <v>Ict-Pra</v>
          </cell>
          <cell r="BV98">
            <v>1150</v>
          </cell>
          <cell r="BW98">
            <v>97</v>
          </cell>
          <cell r="BX98">
            <v>8.4347826086956526E-2</v>
          </cell>
          <cell r="BY98" t="str">
            <v>Fail in : Bang-1 Wri Bang-1 Mcq Bang-2 Wri Bang-2 Mcq Eng-1 Eng-2 Math-Wri Math-Mcq Is-Wri Is-Mcq   His-Wri His-Mcq Gio-Mcq   Ag-Wri Ag-Mcq Ag-Pra Ict-Mcq Ict-Pra</v>
          </cell>
          <cell r="BZ98" t="str">
            <v>f</v>
          </cell>
          <cell r="CA98">
            <v>3</v>
          </cell>
          <cell r="CB98">
            <v>0.2608695652173913</v>
          </cell>
        </row>
        <row r="99">
          <cell r="A99">
            <v>97</v>
          </cell>
          <cell r="T99">
            <v>0</v>
          </cell>
          <cell r="U99">
            <v>0</v>
          </cell>
          <cell r="V99">
            <v>25</v>
          </cell>
          <cell r="W99">
            <v>15</v>
          </cell>
          <cell r="X99">
            <v>40</v>
          </cell>
          <cell r="Y99">
            <v>2</v>
          </cell>
          <cell r="Z99">
            <v>25</v>
          </cell>
          <cell r="AA99">
            <v>16</v>
          </cell>
          <cell r="AB99">
            <v>41</v>
          </cell>
          <cell r="AC99">
            <v>2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N99">
            <v>0</v>
          </cell>
          <cell r="AO99">
            <v>0</v>
          </cell>
          <cell r="AS99">
            <v>0</v>
          </cell>
          <cell r="AT99">
            <v>0</v>
          </cell>
          <cell r="AW99">
            <v>0</v>
          </cell>
          <cell r="AX99">
            <v>0</v>
          </cell>
          <cell r="BI99" t="str">
            <v/>
          </cell>
          <cell r="BJ99" t="str">
            <v/>
          </cell>
          <cell r="BO99" t="str">
            <v>G.Sc-Wri</v>
          </cell>
          <cell r="BR99" t="str">
            <v>Ag-Mcq</v>
          </cell>
          <cell r="BV99">
            <v>1150</v>
          </cell>
          <cell r="BW99">
            <v>81</v>
          </cell>
          <cell r="BX99">
            <v>7.0434782608695651E-2</v>
          </cell>
          <cell r="BY99" t="str">
            <v xml:space="preserve">Fail in :                G.Sc-Wri   Ag-Mcq   </v>
          </cell>
          <cell r="BZ99" t="str">
            <v>f</v>
          </cell>
          <cell r="CA99">
            <v>4</v>
          </cell>
          <cell r="CB99">
            <v>0.34782608695652173</v>
          </cell>
        </row>
        <row r="100">
          <cell r="A100">
            <v>98</v>
          </cell>
          <cell r="T100">
            <v>0</v>
          </cell>
          <cell r="U100">
            <v>0</v>
          </cell>
          <cell r="V100">
            <v>27</v>
          </cell>
          <cell r="W100">
            <v>16</v>
          </cell>
          <cell r="X100">
            <v>43</v>
          </cell>
          <cell r="Y100">
            <v>2</v>
          </cell>
          <cell r="Z100">
            <v>24</v>
          </cell>
          <cell r="AA100">
            <v>16</v>
          </cell>
          <cell r="AB100">
            <v>40</v>
          </cell>
          <cell r="AC100">
            <v>2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N100">
            <v>0</v>
          </cell>
          <cell r="AO100">
            <v>0</v>
          </cell>
          <cell r="AP100">
            <v>23</v>
          </cell>
          <cell r="AQ100">
            <v>8</v>
          </cell>
          <cell r="AS100">
            <v>31</v>
          </cell>
          <cell r="AT100">
            <v>0</v>
          </cell>
          <cell r="AW100">
            <v>0</v>
          </cell>
          <cell r="AX100">
            <v>0</v>
          </cell>
          <cell r="BI100" t="str">
            <v/>
          </cell>
          <cell r="BJ100" t="str">
            <v/>
          </cell>
          <cell r="BO100" t="str">
            <v>G.Sc-Wri</v>
          </cell>
          <cell r="BR100" t="str">
            <v/>
          </cell>
          <cell r="BV100">
            <v>1150</v>
          </cell>
          <cell r="BW100">
            <v>114</v>
          </cell>
          <cell r="BX100">
            <v>9.913043478260869E-2</v>
          </cell>
          <cell r="BY100" t="str">
            <v xml:space="preserve">Fail in :                G.Sc-Wri      </v>
          </cell>
          <cell r="BZ100" t="str">
            <v>f</v>
          </cell>
          <cell r="CA100">
            <v>4</v>
          </cell>
          <cell r="CB100">
            <v>0.34782608695652173</v>
          </cell>
        </row>
        <row r="101">
          <cell r="A101">
            <v>99</v>
          </cell>
          <cell r="T101">
            <v>0</v>
          </cell>
          <cell r="U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25</v>
          </cell>
          <cell r="AE101">
            <v>13</v>
          </cell>
          <cell r="AF101">
            <v>38</v>
          </cell>
          <cell r="AG101">
            <v>1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N101">
            <v>0</v>
          </cell>
          <cell r="AO101">
            <v>0</v>
          </cell>
          <cell r="AS101">
            <v>0</v>
          </cell>
          <cell r="AT101">
            <v>0</v>
          </cell>
          <cell r="AW101">
            <v>0</v>
          </cell>
          <cell r="AX101">
            <v>0</v>
          </cell>
          <cell r="BI101" t="str">
            <v>Chi-Wri</v>
          </cell>
          <cell r="BJ101" t="str">
            <v>Chi-Mcq</v>
          </cell>
          <cell r="BO101" t="str">
            <v>G.Sc-Wri</v>
          </cell>
          <cell r="BR101" t="str">
            <v>Ag-Mcq</v>
          </cell>
          <cell r="BV101">
            <v>1150</v>
          </cell>
          <cell r="BW101">
            <v>38</v>
          </cell>
          <cell r="BX101">
            <v>3.3043478260869563E-2</v>
          </cell>
          <cell r="BY101" t="str">
            <v xml:space="preserve">Fail in :           Chi-Wri Chi-Mcq    G.Sc-Wri   Ag-Mcq   </v>
          </cell>
          <cell r="BZ101" t="str">
            <v>f</v>
          </cell>
          <cell r="CA101">
            <v>1</v>
          </cell>
          <cell r="CB101">
            <v>8.6956521739130432E-2</v>
          </cell>
        </row>
        <row r="102">
          <cell r="A102">
            <v>100</v>
          </cell>
          <cell r="T102">
            <v>0</v>
          </cell>
          <cell r="U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N102">
            <v>0</v>
          </cell>
          <cell r="AO102">
            <v>0</v>
          </cell>
          <cell r="AS102">
            <v>0</v>
          </cell>
          <cell r="AT102">
            <v>0</v>
          </cell>
          <cell r="AW102">
            <v>0</v>
          </cell>
          <cell r="AX102">
            <v>0</v>
          </cell>
          <cell r="BI102" t="str">
            <v>Chi-Wri</v>
          </cell>
          <cell r="BJ102" t="str">
            <v>Chi-Mcq</v>
          </cell>
          <cell r="BR102" t="str">
            <v>Ag-Mcq</v>
          </cell>
          <cell r="BV102">
            <v>1150</v>
          </cell>
          <cell r="BW102">
            <v>0</v>
          </cell>
          <cell r="BX102">
            <v>0</v>
          </cell>
          <cell r="BY102" t="str">
            <v xml:space="preserve">Fail in :           Chi-Wri Chi-Mcq       Ag-Mcq   </v>
          </cell>
          <cell r="BZ102" t="str">
            <v>f</v>
          </cell>
          <cell r="CA102">
            <v>0</v>
          </cell>
          <cell r="CB102">
            <v>0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activeCell="O31" sqref="O31"/>
    </sheetView>
  </sheetViews>
  <sheetFormatPr defaultRowHeight="15" x14ac:dyDescent="0.25"/>
  <sheetData>
    <row r="1" spans="1:12" ht="15.75" thickBot="1" x14ac:dyDescent="0.3"/>
    <row r="2" spans="1:12" ht="26.25" x14ac:dyDescent="0.4">
      <c r="B2" s="116" t="s">
        <v>0</v>
      </c>
      <c r="C2" s="117"/>
      <c r="D2" s="117"/>
      <c r="E2" s="117"/>
      <c r="F2" s="117"/>
      <c r="G2" s="117"/>
      <c r="H2" s="117"/>
      <c r="I2" s="117"/>
      <c r="J2" s="117"/>
      <c r="K2" s="117"/>
      <c r="L2" s="118"/>
    </row>
    <row r="3" spans="1:12" ht="21.75" thickBot="1" x14ac:dyDescent="0.4">
      <c r="B3" s="1" t="s">
        <v>1</v>
      </c>
      <c r="C3" s="2"/>
      <c r="D3" s="2"/>
      <c r="E3" s="2"/>
      <c r="F3" s="2"/>
      <c r="G3" s="2"/>
      <c r="H3" s="2"/>
      <c r="I3" s="2"/>
      <c r="J3" s="2"/>
      <c r="K3" s="2"/>
      <c r="L3" s="3"/>
    </row>
    <row r="4" spans="1:12" ht="21.75" thickBot="1" x14ac:dyDescent="0.4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9.5" thickBot="1" x14ac:dyDescent="0.35">
      <c r="B5" s="119" t="s">
        <v>2</v>
      </c>
      <c r="C5" s="120"/>
      <c r="D5" s="120"/>
      <c r="E5" s="120"/>
      <c r="F5" s="120"/>
      <c r="G5" s="120"/>
      <c r="H5" s="120"/>
      <c r="I5" s="120"/>
      <c r="J5" s="120"/>
      <c r="K5" s="120"/>
      <c r="L5" s="121"/>
    </row>
    <row r="6" spans="1:12" ht="19.5" thickBot="1" x14ac:dyDescent="0.35"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x14ac:dyDescent="0.25">
      <c r="B7" s="7" t="s">
        <v>3</v>
      </c>
      <c r="C7" s="8"/>
      <c r="D7" s="9" t="s">
        <v>4</v>
      </c>
      <c r="E7" s="9"/>
      <c r="F7" s="9"/>
      <c r="G7" s="9"/>
      <c r="H7" s="10"/>
      <c r="I7" s="11" t="s">
        <v>5</v>
      </c>
      <c r="J7" s="12"/>
      <c r="K7" s="110">
        <v>27</v>
      </c>
      <c r="L7" s="111"/>
    </row>
    <row r="8" spans="1:12" x14ac:dyDescent="0.25">
      <c r="B8" s="13" t="s">
        <v>6</v>
      </c>
      <c r="C8" s="14"/>
      <c r="D8" s="122" t="str">
        <f>VLOOKUP($K$7,scdata,2)</f>
        <v>Sahria Sultana</v>
      </c>
      <c r="E8" s="123"/>
      <c r="F8" s="123"/>
      <c r="G8" s="124"/>
      <c r="H8" s="15"/>
      <c r="I8" s="16" t="s">
        <v>7</v>
      </c>
      <c r="J8" s="17"/>
      <c r="K8" s="125" t="s">
        <v>8</v>
      </c>
      <c r="L8" s="126"/>
    </row>
    <row r="9" spans="1:12" x14ac:dyDescent="0.25">
      <c r="B9" s="18" t="s">
        <v>9</v>
      </c>
      <c r="C9" s="19"/>
      <c r="D9" s="20">
        <f>VLOOKUP($K$7,scdata,4)</f>
        <v>0</v>
      </c>
      <c r="E9" s="20"/>
      <c r="F9" s="20"/>
      <c r="G9" s="20"/>
      <c r="H9" s="15"/>
      <c r="I9" s="21"/>
      <c r="J9" s="21"/>
      <c r="K9" s="21"/>
      <c r="L9" s="22"/>
    </row>
    <row r="10" spans="1:12" x14ac:dyDescent="0.25">
      <c r="B10" s="18" t="s">
        <v>10</v>
      </c>
      <c r="C10" s="19"/>
      <c r="D10" s="23">
        <f>VLOOKUP($K$7,scdata,3)</f>
        <v>0</v>
      </c>
      <c r="E10" s="23"/>
      <c r="F10" s="23"/>
      <c r="G10" s="23"/>
      <c r="H10" s="15"/>
      <c r="I10" s="24"/>
      <c r="J10" s="24"/>
      <c r="K10" s="25"/>
      <c r="L10" s="22"/>
    </row>
    <row r="11" spans="1:12" ht="15.75" thickBot="1" x14ac:dyDescent="0.3">
      <c r="B11" s="26"/>
      <c r="C11" s="27"/>
      <c r="D11" s="28"/>
      <c r="E11" s="28"/>
      <c r="F11" s="28"/>
      <c r="G11" s="28"/>
      <c r="H11" s="29"/>
      <c r="I11" s="27"/>
      <c r="J11" s="27"/>
      <c r="K11" s="30"/>
      <c r="L11" s="31"/>
    </row>
    <row r="12" spans="1:12" x14ac:dyDescent="0.25">
      <c r="B12" s="127" t="s">
        <v>11</v>
      </c>
      <c r="C12" s="128" t="s">
        <v>12</v>
      </c>
      <c r="D12" s="128"/>
      <c r="E12" s="128"/>
      <c r="F12" s="128" t="s">
        <v>13</v>
      </c>
      <c r="G12" s="128"/>
      <c r="H12" s="128"/>
      <c r="I12" s="128" t="s">
        <v>14</v>
      </c>
      <c r="J12" s="128"/>
      <c r="K12" s="128"/>
      <c r="L12" s="129" t="s">
        <v>15</v>
      </c>
    </row>
    <row r="13" spans="1:12" x14ac:dyDescent="0.25">
      <c r="B13" s="130"/>
      <c r="C13" s="131" t="s">
        <v>16</v>
      </c>
      <c r="D13" s="131" t="s">
        <v>17</v>
      </c>
      <c r="E13" s="131" t="s">
        <v>18</v>
      </c>
      <c r="F13" s="131" t="s">
        <v>16</v>
      </c>
      <c r="G13" s="131" t="s">
        <v>17</v>
      </c>
      <c r="H13" s="131" t="s">
        <v>18</v>
      </c>
      <c r="I13" s="131" t="s">
        <v>16</v>
      </c>
      <c r="J13" s="131" t="s">
        <v>17</v>
      </c>
      <c r="K13" s="131" t="s">
        <v>18</v>
      </c>
      <c r="L13" s="132"/>
    </row>
    <row r="14" spans="1:12" x14ac:dyDescent="0.25">
      <c r="B14" s="86" t="s">
        <v>19</v>
      </c>
      <c r="C14" s="32">
        <v>70</v>
      </c>
      <c r="D14" s="32">
        <v>30</v>
      </c>
      <c r="E14" s="32"/>
      <c r="F14" s="32">
        <v>23</v>
      </c>
      <c r="G14" s="32">
        <v>10</v>
      </c>
      <c r="H14" s="32"/>
      <c r="I14" s="33">
        <f>VLOOKUP($K$7,scdata,6)</f>
        <v>47</v>
      </c>
      <c r="J14" s="33">
        <f>VLOOKUP($K$7,scdata,7)</f>
        <v>22</v>
      </c>
      <c r="K14" s="34"/>
      <c r="L14" s="133">
        <f>SUM(I14:K14)</f>
        <v>69</v>
      </c>
    </row>
    <row r="15" spans="1:12" x14ac:dyDescent="0.25">
      <c r="B15" s="86" t="s">
        <v>20</v>
      </c>
      <c r="C15" s="32">
        <v>70</v>
      </c>
      <c r="D15" s="32">
        <v>30</v>
      </c>
      <c r="E15" s="32"/>
      <c r="F15" s="32">
        <v>23</v>
      </c>
      <c r="G15" s="32">
        <v>10</v>
      </c>
      <c r="H15" s="32"/>
      <c r="I15" s="33">
        <f>VLOOKUP($K$7,scdata,10)</f>
        <v>41</v>
      </c>
      <c r="J15" s="33">
        <f>VLOOKUP($K$7,scdata,11)</f>
        <v>12</v>
      </c>
      <c r="K15" s="32"/>
      <c r="L15" s="133">
        <f t="shared" ref="L15:L25" si="0">SUM(I15:K15)</f>
        <v>53</v>
      </c>
    </row>
    <row r="16" spans="1:12" x14ac:dyDescent="0.25">
      <c r="B16" s="86" t="s">
        <v>21</v>
      </c>
      <c r="C16" s="32">
        <v>100</v>
      </c>
      <c r="D16" s="32"/>
      <c r="E16" s="32"/>
      <c r="F16" s="32">
        <v>33</v>
      </c>
      <c r="G16" s="32"/>
      <c r="H16" s="32"/>
      <c r="I16" s="33">
        <f>VLOOKUP($K$7,scdata,14)</f>
        <v>45</v>
      </c>
      <c r="J16" s="33"/>
      <c r="K16" s="32"/>
      <c r="L16" s="133">
        <f t="shared" si="0"/>
        <v>45</v>
      </c>
    </row>
    <row r="17" spans="2:12" x14ac:dyDescent="0.25">
      <c r="B17" s="86" t="s">
        <v>22</v>
      </c>
      <c r="C17" s="32">
        <v>100</v>
      </c>
      <c r="D17" s="32"/>
      <c r="E17" s="32"/>
      <c r="F17" s="32">
        <v>33</v>
      </c>
      <c r="G17" s="32"/>
      <c r="H17" s="32"/>
      <c r="I17" s="33">
        <f>VLOOKUP($K$7,scdata,16)</f>
        <v>33</v>
      </c>
      <c r="J17" s="33"/>
      <c r="K17" s="32"/>
      <c r="L17" s="133">
        <f t="shared" si="0"/>
        <v>33</v>
      </c>
    </row>
    <row r="18" spans="2:12" x14ac:dyDescent="0.25">
      <c r="B18" s="86" t="s">
        <v>23</v>
      </c>
      <c r="C18" s="32">
        <v>70</v>
      </c>
      <c r="D18" s="32">
        <v>30</v>
      </c>
      <c r="E18" s="32"/>
      <c r="F18" s="32">
        <v>23</v>
      </c>
      <c r="G18" s="32">
        <v>10</v>
      </c>
      <c r="H18" s="32"/>
      <c r="I18" s="33">
        <f>VLOOKUP($K$7,scdata,18)</f>
        <v>23</v>
      </c>
      <c r="J18" s="33">
        <f>VLOOKUP($K$7,scdata,19)</f>
        <v>12</v>
      </c>
      <c r="K18" s="32"/>
      <c r="L18" s="133">
        <f t="shared" si="0"/>
        <v>35</v>
      </c>
    </row>
    <row r="19" spans="2:12" x14ac:dyDescent="0.25">
      <c r="B19" s="86" t="s">
        <v>24</v>
      </c>
      <c r="C19" s="32">
        <v>70</v>
      </c>
      <c r="D19" s="32">
        <v>30</v>
      </c>
      <c r="E19" s="32"/>
      <c r="F19" s="32">
        <v>23</v>
      </c>
      <c r="G19" s="32">
        <v>10</v>
      </c>
      <c r="H19" s="32"/>
      <c r="I19" s="33">
        <f>VLOOKUP($K$7,scdata,22)</f>
        <v>41</v>
      </c>
      <c r="J19" s="33">
        <f>VLOOKUP($K$7,scdata,23)</f>
        <v>15</v>
      </c>
      <c r="K19" s="32"/>
      <c r="L19" s="133">
        <f t="shared" si="0"/>
        <v>56</v>
      </c>
    </row>
    <row r="20" spans="2:12" x14ac:dyDescent="0.25">
      <c r="B20" s="86" t="s">
        <v>25</v>
      </c>
      <c r="C20" s="32">
        <v>50</v>
      </c>
      <c r="D20" s="32">
        <v>25</v>
      </c>
      <c r="E20" s="32">
        <v>25</v>
      </c>
      <c r="F20" s="32">
        <v>17</v>
      </c>
      <c r="G20" s="32">
        <v>8</v>
      </c>
      <c r="H20" s="32">
        <v>10</v>
      </c>
      <c r="I20" s="33">
        <f>VLOOKUP($K$7,scdata,26)</f>
        <v>35</v>
      </c>
      <c r="J20" s="33">
        <f>VLOOKUP($K$7,scdata,27)</f>
        <v>10</v>
      </c>
      <c r="K20" s="34">
        <f>VLOOKUP($K$7,scdata,28)</f>
        <v>23</v>
      </c>
      <c r="L20" s="133">
        <f t="shared" si="0"/>
        <v>68</v>
      </c>
    </row>
    <row r="21" spans="2:12" x14ac:dyDescent="0.25">
      <c r="B21" s="86" t="s">
        <v>26</v>
      </c>
      <c r="C21" s="32">
        <v>50</v>
      </c>
      <c r="D21" s="32">
        <v>25</v>
      </c>
      <c r="E21" s="32">
        <v>25</v>
      </c>
      <c r="F21" s="32">
        <v>17</v>
      </c>
      <c r="G21" s="32">
        <v>8</v>
      </c>
      <c r="H21" s="32">
        <v>10</v>
      </c>
      <c r="I21" s="33">
        <f>VLOOKUP($K$7,scdata,31)</f>
        <v>31</v>
      </c>
      <c r="J21" s="33">
        <f>VLOOKUP($K$7,scdata,32)</f>
        <v>12</v>
      </c>
      <c r="K21" s="34">
        <f>VLOOKUP($K$7,scdata,33)</f>
        <v>22</v>
      </c>
      <c r="L21" s="133">
        <f t="shared" si="0"/>
        <v>65</v>
      </c>
    </row>
    <row r="22" spans="2:12" x14ac:dyDescent="0.25">
      <c r="B22" s="86" t="s">
        <v>27</v>
      </c>
      <c r="C22" s="32">
        <v>50</v>
      </c>
      <c r="D22" s="32">
        <v>25</v>
      </c>
      <c r="E22" s="32">
        <v>25</v>
      </c>
      <c r="F22" s="32">
        <v>17</v>
      </c>
      <c r="G22" s="32">
        <v>8</v>
      </c>
      <c r="H22" s="32">
        <v>10</v>
      </c>
      <c r="I22" s="33">
        <f>VLOOKUP($K$7,scdata,36)</f>
        <v>32</v>
      </c>
      <c r="J22" s="33">
        <f>VLOOKUP($K$7,scdata,37)</f>
        <v>15</v>
      </c>
      <c r="K22" s="34">
        <f>VLOOKUP($K$7,scdata,38)</f>
        <v>22</v>
      </c>
      <c r="L22" s="133">
        <f t="shared" si="0"/>
        <v>69</v>
      </c>
    </row>
    <row r="23" spans="2:12" x14ac:dyDescent="0.25">
      <c r="B23" s="86" t="s">
        <v>28</v>
      </c>
      <c r="C23" s="32">
        <v>70</v>
      </c>
      <c r="D23" s="32">
        <v>30</v>
      </c>
      <c r="E23" s="32"/>
      <c r="F23" s="32">
        <v>23</v>
      </c>
      <c r="G23" s="32">
        <v>10</v>
      </c>
      <c r="H23" s="32"/>
      <c r="I23" s="33">
        <f>VLOOKUP($K$7,scdata,41)</f>
        <v>51</v>
      </c>
      <c r="J23" s="33">
        <f>VLOOKUP($K$7,scdata,42)</f>
        <v>17</v>
      </c>
      <c r="K23" s="32"/>
      <c r="L23" s="133">
        <f t="shared" si="0"/>
        <v>68</v>
      </c>
    </row>
    <row r="24" spans="2:12" x14ac:dyDescent="0.25">
      <c r="B24" s="86" t="s">
        <v>29</v>
      </c>
      <c r="C24" s="32">
        <v>50</v>
      </c>
      <c r="D24" s="32">
        <v>25</v>
      </c>
      <c r="E24" s="32">
        <v>25</v>
      </c>
      <c r="F24" s="32">
        <v>17</v>
      </c>
      <c r="G24" s="32">
        <v>8</v>
      </c>
      <c r="H24" s="32">
        <v>10</v>
      </c>
      <c r="I24" s="33">
        <f>VLOOKUP($K$7,scdata,45)</f>
        <v>17</v>
      </c>
      <c r="J24" s="33">
        <f>VLOOKUP($K$7,scdata,46)</f>
        <v>10</v>
      </c>
      <c r="K24" s="34">
        <f>VLOOKUP($K$7,scdata,47)</f>
        <v>22</v>
      </c>
      <c r="L24" s="133">
        <f t="shared" si="0"/>
        <v>49</v>
      </c>
    </row>
    <row r="25" spans="2:12" ht="15.75" thickBot="1" x14ac:dyDescent="0.3">
      <c r="B25" s="87" t="s">
        <v>30</v>
      </c>
      <c r="C25" s="35"/>
      <c r="D25" s="35">
        <v>25</v>
      </c>
      <c r="E25" s="35">
        <v>25</v>
      </c>
      <c r="F25" s="35"/>
      <c r="G25" s="35">
        <v>8</v>
      </c>
      <c r="H25" s="35">
        <v>10</v>
      </c>
      <c r="I25" s="35"/>
      <c r="J25" s="36">
        <f>VLOOKUP($K$7,scdata,50)</f>
        <v>18</v>
      </c>
      <c r="K25" s="37">
        <f>VLOOKUP($K$7,scdata,51)</f>
        <v>25</v>
      </c>
      <c r="L25" s="134">
        <f t="shared" si="0"/>
        <v>43</v>
      </c>
    </row>
    <row r="26" spans="2:12" x14ac:dyDescent="0.25">
      <c r="B26" s="38"/>
      <c r="C26" s="10"/>
      <c r="D26" s="10"/>
      <c r="E26" s="10"/>
      <c r="F26" s="10"/>
      <c r="G26" s="10"/>
      <c r="H26" s="10"/>
      <c r="I26" s="10"/>
      <c r="J26" s="10"/>
      <c r="K26" s="10"/>
      <c r="L26" s="39"/>
    </row>
    <row r="27" spans="2:12" x14ac:dyDescent="0.25">
      <c r="B27" s="40"/>
      <c r="C27" s="135" t="s">
        <v>31</v>
      </c>
      <c r="D27" s="136"/>
      <c r="E27" s="137">
        <f>SUM(C14:E25)</f>
        <v>1150</v>
      </c>
      <c r="F27" s="137"/>
      <c r="G27" s="15"/>
      <c r="H27" s="15"/>
      <c r="I27" s="135" t="s">
        <v>32</v>
      </c>
      <c r="J27" s="136"/>
      <c r="K27" s="135">
        <f>SUM(L14:L25)</f>
        <v>653</v>
      </c>
      <c r="L27" s="138"/>
    </row>
    <row r="28" spans="2:12" x14ac:dyDescent="0.25">
      <c r="B28" s="40"/>
      <c r="C28" s="135" t="s">
        <v>33</v>
      </c>
      <c r="D28" s="136"/>
      <c r="E28" s="137">
        <f>SUM(F14:H25)</f>
        <v>389</v>
      </c>
      <c r="F28" s="137"/>
      <c r="G28" s="15"/>
      <c r="H28" s="15"/>
      <c r="I28" s="135" t="s">
        <v>34</v>
      </c>
      <c r="J28" s="136"/>
      <c r="K28" s="139">
        <f>K27/E27</f>
        <v>0.5678260869565217</v>
      </c>
      <c r="L28" s="140"/>
    </row>
    <row r="29" spans="2:12" x14ac:dyDescent="0.25">
      <c r="B29" s="40"/>
      <c r="C29" s="15"/>
      <c r="D29" s="15"/>
      <c r="E29" s="15"/>
      <c r="F29" s="15"/>
      <c r="G29" s="15"/>
      <c r="H29" s="15"/>
      <c r="I29" s="15"/>
      <c r="J29" s="15"/>
      <c r="K29" s="15"/>
      <c r="L29" s="41"/>
    </row>
    <row r="30" spans="2:12" ht="18.75" x14ac:dyDescent="0.3">
      <c r="B30" s="42" t="s">
        <v>35</v>
      </c>
      <c r="C30" s="43" t="s">
        <v>36</v>
      </c>
      <c r="D30" s="15"/>
      <c r="E30" s="141" t="s">
        <v>37</v>
      </c>
      <c r="F30" s="141"/>
      <c r="G30" s="141"/>
      <c r="H30" s="141"/>
      <c r="I30" s="141"/>
      <c r="J30" s="142" t="str">
        <f>VLOOKUP($K$7,scdata,83)</f>
        <v>Pass</v>
      </c>
      <c r="K30" s="143"/>
      <c r="L30" s="144"/>
    </row>
    <row r="31" spans="2:12" ht="18.75" x14ac:dyDescent="0.3">
      <c r="B31" s="42" t="s">
        <v>38</v>
      </c>
      <c r="C31" s="32" t="s">
        <v>39</v>
      </c>
      <c r="D31" s="15"/>
      <c r="E31" s="145" t="s">
        <v>40</v>
      </c>
      <c r="F31" s="145"/>
      <c r="G31" s="145"/>
      <c r="H31" s="145"/>
      <c r="I31" s="145"/>
      <c r="J31" s="146" t="str">
        <f>VLOOKUP($K$7,scdata,84)</f>
        <v>B</v>
      </c>
      <c r="K31" s="146"/>
      <c r="L31" s="147"/>
    </row>
    <row r="32" spans="2:12" ht="18.75" x14ac:dyDescent="0.3">
      <c r="B32" s="42" t="s">
        <v>41</v>
      </c>
      <c r="C32" s="32" t="s">
        <v>42</v>
      </c>
      <c r="D32" s="15"/>
      <c r="E32" s="148" t="s">
        <v>43</v>
      </c>
      <c r="F32" s="148"/>
      <c r="G32" s="148"/>
      <c r="H32" s="148"/>
      <c r="I32" s="148"/>
      <c r="J32" s="149">
        <f>VLOOKUP($K$7,scdata,86)</f>
        <v>3</v>
      </c>
      <c r="K32" s="149"/>
      <c r="L32" s="150"/>
    </row>
    <row r="33" spans="2:12" x14ac:dyDescent="0.25">
      <c r="B33" s="42" t="s">
        <v>44</v>
      </c>
      <c r="C33" s="32" t="s">
        <v>45</v>
      </c>
      <c r="D33" s="15"/>
      <c r="E33" s="15"/>
      <c r="F33" s="15"/>
      <c r="G33" s="15"/>
      <c r="H33" s="15"/>
      <c r="I33" s="15"/>
      <c r="J33" s="15"/>
      <c r="K33" s="15"/>
      <c r="L33" s="41"/>
    </row>
    <row r="34" spans="2:12" x14ac:dyDescent="0.25">
      <c r="B34" s="42" t="s">
        <v>46</v>
      </c>
      <c r="C34" s="32" t="s">
        <v>47</v>
      </c>
      <c r="D34" s="15"/>
      <c r="E34" s="15"/>
      <c r="F34" s="15"/>
      <c r="G34" s="15"/>
      <c r="H34" s="15"/>
      <c r="I34" s="15"/>
      <c r="J34" s="15"/>
      <c r="K34" s="15"/>
      <c r="L34" s="41"/>
    </row>
    <row r="35" spans="2:12" x14ac:dyDescent="0.25">
      <c r="B35" s="42" t="s">
        <v>48</v>
      </c>
      <c r="C35" s="32" t="s">
        <v>49</v>
      </c>
      <c r="D35" s="15"/>
      <c r="E35" s="15"/>
      <c r="F35" s="15"/>
      <c r="G35" s="15"/>
      <c r="H35" s="15"/>
      <c r="I35" s="15"/>
      <c r="J35" s="15"/>
      <c r="K35" s="15"/>
      <c r="L35" s="41"/>
    </row>
    <row r="36" spans="2:12" x14ac:dyDescent="0.25">
      <c r="B36" s="42" t="s">
        <v>50</v>
      </c>
      <c r="C36" s="32" t="s">
        <v>51</v>
      </c>
      <c r="D36" s="15"/>
      <c r="E36" s="15"/>
      <c r="F36" s="24" t="s">
        <v>52</v>
      </c>
      <c r="G36" s="24"/>
      <c r="H36" s="15"/>
      <c r="I36" s="44" t="s">
        <v>53</v>
      </c>
      <c r="J36" s="44"/>
      <c r="K36" s="44"/>
      <c r="L36" s="45"/>
    </row>
    <row r="37" spans="2:12" ht="15.75" thickBot="1" x14ac:dyDescent="0.3">
      <c r="B37" s="46" t="s">
        <v>54</v>
      </c>
      <c r="C37" s="47"/>
      <c r="D37" s="47"/>
      <c r="E37" s="47"/>
      <c r="F37" s="47"/>
      <c r="G37" s="48"/>
      <c r="H37" s="29"/>
      <c r="I37" s="29"/>
      <c r="J37" s="29"/>
      <c r="K37" s="29"/>
      <c r="L37" s="49"/>
    </row>
  </sheetData>
  <mergeCells count="37">
    <mergeCell ref="F36:G36"/>
    <mergeCell ref="I36:L36"/>
    <mergeCell ref="B37:F37"/>
    <mergeCell ref="E30:I30"/>
    <mergeCell ref="J30:L30"/>
    <mergeCell ref="E31:I31"/>
    <mergeCell ref="J31:L31"/>
    <mergeCell ref="E32:I32"/>
    <mergeCell ref="J32:L32"/>
    <mergeCell ref="C27:D27"/>
    <mergeCell ref="E27:F27"/>
    <mergeCell ref="I27:J27"/>
    <mergeCell ref="K27:L27"/>
    <mergeCell ref="C28:D28"/>
    <mergeCell ref="E28:F28"/>
    <mergeCell ref="I28:J28"/>
    <mergeCell ref="K28:L28"/>
    <mergeCell ref="B10:C10"/>
    <mergeCell ref="D10:G10"/>
    <mergeCell ref="I10:J10"/>
    <mergeCell ref="B12:B13"/>
    <mergeCell ref="C12:E12"/>
    <mergeCell ref="F12:H12"/>
    <mergeCell ref="I12:K12"/>
    <mergeCell ref="B8:C8"/>
    <mergeCell ref="D8:G8"/>
    <mergeCell ref="I8:J8"/>
    <mergeCell ref="K8:L8"/>
    <mergeCell ref="B9:C9"/>
    <mergeCell ref="D9:G9"/>
    <mergeCell ref="B2:L2"/>
    <mergeCell ref="B3:L3"/>
    <mergeCell ref="B5:L5"/>
    <mergeCell ref="B7:C7"/>
    <mergeCell ref="D7:G7"/>
    <mergeCell ref="I7:J7"/>
    <mergeCell ref="K7:L7"/>
  </mergeCells>
  <conditionalFormatting sqref="I14:I15 I18:I19 I23">
    <cfRule type="cellIs" dxfId="23" priority="8" operator="lessThan">
      <formula>23</formula>
    </cfRule>
  </conditionalFormatting>
  <conditionalFormatting sqref="I14:I15 I18:I19 I23">
    <cfRule type="cellIs" dxfId="22" priority="7" operator="lessThan">
      <formula>23</formula>
    </cfRule>
  </conditionalFormatting>
  <conditionalFormatting sqref="I16:I17">
    <cfRule type="cellIs" dxfId="21" priority="6" operator="lessThan">
      <formula>33</formula>
    </cfRule>
  </conditionalFormatting>
  <conditionalFormatting sqref="I20:I22 I24">
    <cfRule type="cellIs" dxfId="20" priority="5" operator="lessThan">
      <formula>17</formula>
    </cfRule>
  </conditionalFormatting>
  <conditionalFormatting sqref="J14:J15 J18:J19 J23">
    <cfRule type="cellIs" dxfId="19" priority="4" operator="lessThan">
      <formula>10</formula>
    </cfRule>
  </conditionalFormatting>
  <conditionalFormatting sqref="J20:J22 J25">
    <cfRule type="cellIs" dxfId="18" priority="3" operator="lessThan">
      <formula>8</formula>
    </cfRule>
  </conditionalFormatting>
  <conditionalFormatting sqref="J24">
    <cfRule type="cellIs" dxfId="17" priority="2" operator="lessThan">
      <formula>8</formula>
    </cfRule>
  </conditionalFormatting>
  <conditionalFormatting sqref="K20:K22 K24:K25">
    <cfRule type="cellIs" dxfId="16" priority="1" operator="lessThan">
      <formula>10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40"/>
  <sheetViews>
    <sheetView topLeftCell="A28" workbookViewId="0">
      <selection activeCell="P7" sqref="P7"/>
    </sheetView>
  </sheetViews>
  <sheetFormatPr defaultRowHeight="15" x14ac:dyDescent="0.25"/>
  <sheetData>
    <row r="3" spans="2:12" ht="26.25" x14ac:dyDescent="0.4">
      <c r="B3" s="112" t="s">
        <v>0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2:12" ht="21.75" thickBot="1" x14ac:dyDescent="0.4">
      <c r="B4" s="50" t="s">
        <v>1</v>
      </c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2:12" ht="19.5" thickBot="1" x14ac:dyDescent="0.35">
      <c r="B5" s="113" t="s">
        <v>2</v>
      </c>
      <c r="C5" s="114"/>
      <c r="D5" s="114"/>
      <c r="E5" s="114"/>
      <c r="F5" s="114"/>
      <c r="G5" s="114"/>
      <c r="H5" s="114"/>
      <c r="I5" s="114"/>
      <c r="J5" s="114"/>
      <c r="K5" s="114"/>
      <c r="L5" s="115"/>
    </row>
    <row r="6" spans="2:12" ht="19.5" thickBot="1" x14ac:dyDescent="0.35"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</row>
    <row r="7" spans="2:12" x14ac:dyDescent="0.25">
      <c r="B7" s="51" t="s">
        <v>55</v>
      </c>
      <c r="C7" s="52"/>
      <c r="D7" s="53" t="s">
        <v>4</v>
      </c>
      <c r="E7" s="53"/>
      <c r="F7" s="53"/>
      <c r="G7" s="53"/>
      <c r="H7" s="10"/>
      <c r="I7" s="54" t="s">
        <v>5</v>
      </c>
      <c r="J7" s="55"/>
      <c r="K7" s="110">
        <v>48</v>
      </c>
      <c r="L7" s="111"/>
    </row>
    <row r="8" spans="2:12" ht="15.75" x14ac:dyDescent="0.25">
      <c r="B8" s="56" t="s">
        <v>6</v>
      </c>
      <c r="C8" s="57"/>
      <c r="D8" s="76" t="str">
        <f>VLOOKUP($K$7,bdata,2)</f>
        <v>Ayesha Akter</v>
      </c>
      <c r="E8" s="76"/>
      <c r="F8" s="76"/>
      <c r="G8" s="76"/>
      <c r="H8" s="15"/>
      <c r="I8" s="58" t="s">
        <v>7</v>
      </c>
      <c r="J8" s="59"/>
      <c r="K8" s="91" t="s">
        <v>58</v>
      </c>
      <c r="L8" s="92"/>
    </row>
    <row r="9" spans="2:12" x14ac:dyDescent="0.25">
      <c r="B9" s="60" t="s">
        <v>9</v>
      </c>
      <c r="C9" s="61"/>
      <c r="D9" s="73">
        <f>VLOOKUP($K$7,bdata,4)</f>
        <v>0</v>
      </c>
      <c r="E9" s="73"/>
      <c r="F9" s="73"/>
      <c r="G9" s="73"/>
      <c r="H9" s="15"/>
      <c r="I9" s="21"/>
      <c r="J9" s="21"/>
      <c r="K9" s="21"/>
      <c r="L9" s="22"/>
    </row>
    <row r="10" spans="2:12" ht="15.75" thickBot="1" x14ac:dyDescent="0.3">
      <c r="B10" s="60" t="s">
        <v>10</v>
      </c>
      <c r="C10" s="61"/>
      <c r="D10" s="73">
        <f>VLOOKUP($K$7,bdata,3)</f>
        <v>0</v>
      </c>
      <c r="E10" s="73"/>
      <c r="F10" s="73"/>
      <c r="G10" s="73"/>
      <c r="H10" s="15"/>
      <c r="I10" s="24"/>
      <c r="J10" s="24"/>
      <c r="K10" s="25"/>
      <c r="L10" s="22"/>
    </row>
    <row r="11" spans="2:12" x14ac:dyDescent="0.25">
      <c r="B11" s="77" t="s">
        <v>11</v>
      </c>
      <c r="C11" s="78" t="s">
        <v>12</v>
      </c>
      <c r="D11" s="79"/>
      <c r="E11" s="80"/>
      <c r="F11" s="81" t="s">
        <v>13</v>
      </c>
      <c r="G11" s="81"/>
      <c r="H11" s="81"/>
      <c r="I11" s="81" t="s">
        <v>14</v>
      </c>
      <c r="J11" s="81"/>
      <c r="K11" s="81"/>
      <c r="L11" s="82" t="s">
        <v>15</v>
      </c>
    </row>
    <row r="12" spans="2:12" x14ac:dyDescent="0.25">
      <c r="B12" s="83"/>
      <c r="C12" s="84" t="s">
        <v>16</v>
      </c>
      <c r="D12" s="84" t="s">
        <v>17</v>
      </c>
      <c r="E12" s="84" t="s">
        <v>18</v>
      </c>
      <c r="F12" s="84" t="s">
        <v>16</v>
      </c>
      <c r="G12" s="84" t="s">
        <v>17</v>
      </c>
      <c r="H12" s="84" t="s">
        <v>18</v>
      </c>
      <c r="I12" s="84" t="s">
        <v>16</v>
      </c>
      <c r="J12" s="84" t="s">
        <v>17</v>
      </c>
      <c r="K12" s="84" t="s">
        <v>18</v>
      </c>
      <c r="L12" s="85"/>
    </row>
    <row r="13" spans="2:12" x14ac:dyDescent="0.25">
      <c r="B13" s="86" t="s">
        <v>19</v>
      </c>
      <c r="C13" s="62">
        <v>70</v>
      </c>
      <c r="D13" s="62">
        <v>30</v>
      </c>
      <c r="E13" s="62"/>
      <c r="F13" s="62">
        <v>23</v>
      </c>
      <c r="G13" s="62">
        <v>10</v>
      </c>
      <c r="H13" s="62"/>
      <c r="I13" s="63">
        <f>VLOOKUP($K$7,bdata,6)</f>
        <v>38</v>
      </c>
      <c r="J13" s="63">
        <f>VLOOKUP($K$7,bdata,7)</f>
        <v>16</v>
      </c>
      <c r="K13" s="64"/>
      <c r="L13" s="88">
        <f t="shared" ref="L13:L24" si="0">SUM(I13:K13)</f>
        <v>54</v>
      </c>
    </row>
    <row r="14" spans="2:12" x14ac:dyDescent="0.25">
      <c r="B14" s="86" t="s">
        <v>20</v>
      </c>
      <c r="C14" s="62">
        <v>70</v>
      </c>
      <c r="D14" s="62">
        <v>30</v>
      </c>
      <c r="E14" s="62"/>
      <c r="F14" s="62">
        <v>23</v>
      </c>
      <c r="G14" s="62">
        <v>10</v>
      </c>
      <c r="H14" s="62"/>
      <c r="I14" s="63">
        <f>VLOOKUP($K$7,bdata,10)</f>
        <v>37</v>
      </c>
      <c r="J14" s="63">
        <f>VLOOKUP($K$7,bdata,11)</f>
        <v>5</v>
      </c>
      <c r="K14" s="62"/>
      <c r="L14" s="88">
        <f t="shared" si="0"/>
        <v>42</v>
      </c>
    </row>
    <row r="15" spans="2:12" x14ac:dyDescent="0.25">
      <c r="B15" s="86" t="s">
        <v>21</v>
      </c>
      <c r="C15" s="62">
        <v>100</v>
      </c>
      <c r="D15" s="62"/>
      <c r="E15" s="62"/>
      <c r="F15" s="62">
        <v>33</v>
      </c>
      <c r="G15" s="62"/>
      <c r="H15" s="62"/>
      <c r="I15" s="63">
        <f>VLOOKUP($K$7,bdata,14)</f>
        <v>23</v>
      </c>
      <c r="J15" s="71"/>
      <c r="K15" s="62"/>
      <c r="L15" s="88">
        <f t="shared" si="0"/>
        <v>23</v>
      </c>
    </row>
    <row r="16" spans="2:12" x14ac:dyDescent="0.25">
      <c r="B16" s="86" t="s">
        <v>22</v>
      </c>
      <c r="C16" s="62">
        <v>100</v>
      </c>
      <c r="D16" s="62"/>
      <c r="E16" s="62"/>
      <c r="F16" s="62">
        <v>33</v>
      </c>
      <c r="G16" s="62"/>
      <c r="H16" s="62"/>
      <c r="I16" s="63">
        <f>VLOOKUP($K$7,bdata,16)</f>
        <v>23</v>
      </c>
      <c r="J16" s="62"/>
      <c r="K16" s="62"/>
      <c r="L16" s="88">
        <f t="shared" si="0"/>
        <v>23</v>
      </c>
    </row>
    <row r="17" spans="2:12" x14ac:dyDescent="0.25">
      <c r="B17" s="86" t="s">
        <v>23</v>
      </c>
      <c r="C17" s="62">
        <v>70</v>
      </c>
      <c r="D17" s="62">
        <v>30</v>
      </c>
      <c r="E17" s="62"/>
      <c r="F17" s="62">
        <v>23</v>
      </c>
      <c r="G17" s="62">
        <v>10</v>
      </c>
      <c r="H17" s="62"/>
      <c r="I17" s="63">
        <f>VLOOKUP($K$7,bdata,18)</f>
        <v>5</v>
      </c>
      <c r="J17" s="63">
        <f>VLOOKUP($K$7,bdata,19)</f>
        <v>5</v>
      </c>
      <c r="K17" s="62"/>
      <c r="L17" s="88">
        <f t="shared" si="0"/>
        <v>10</v>
      </c>
    </row>
    <row r="18" spans="2:12" x14ac:dyDescent="0.25">
      <c r="B18" s="86" t="s">
        <v>24</v>
      </c>
      <c r="C18" s="62">
        <v>70</v>
      </c>
      <c r="D18" s="62">
        <v>30</v>
      </c>
      <c r="E18" s="62"/>
      <c r="F18" s="62">
        <v>23</v>
      </c>
      <c r="G18" s="62">
        <v>10</v>
      </c>
      <c r="H18" s="62"/>
      <c r="I18" s="63">
        <f>VLOOKUP($K$7,bdata,22)</f>
        <v>26</v>
      </c>
      <c r="J18" s="63">
        <f>VLOOKUP($K$7,bdata,23)</f>
        <v>15</v>
      </c>
      <c r="K18" s="62"/>
      <c r="L18" s="88">
        <f t="shared" si="0"/>
        <v>41</v>
      </c>
    </row>
    <row r="19" spans="2:12" x14ac:dyDescent="0.25">
      <c r="B19" s="86" t="s">
        <v>59</v>
      </c>
      <c r="C19" s="62">
        <v>70</v>
      </c>
      <c r="D19" s="62">
        <v>30</v>
      </c>
      <c r="E19" s="62"/>
      <c r="F19" s="62">
        <v>23</v>
      </c>
      <c r="G19" s="62">
        <v>10</v>
      </c>
      <c r="H19" s="62"/>
      <c r="I19" s="63">
        <f>VLOOKUP($K$7,bdata,26)</f>
        <v>15</v>
      </c>
      <c r="J19" s="63">
        <f>VLOOKUP($K$7,bdata,27)</f>
        <v>10</v>
      </c>
      <c r="K19" s="62"/>
      <c r="L19" s="88">
        <f t="shared" si="0"/>
        <v>25</v>
      </c>
    </row>
    <row r="20" spans="2:12" x14ac:dyDescent="0.25">
      <c r="B20" s="86" t="s">
        <v>60</v>
      </c>
      <c r="C20" s="62">
        <v>70</v>
      </c>
      <c r="D20" s="62">
        <v>30</v>
      </c>
      <c r="E20" s="62"/>
      <c r="F20" s="62">
        <v>23</v>
      </c>
      <c r="G20" s="62">
        <v>10</v>
      </c>
      <c r="H20" s="62"/>
      <c r="I20" s="63">
        <f>VLOOKUP($K$7,bdata,30)</f>
        <v>24</v>
      </c>
      <c r="J20" s="63">
        <f>VLOOKUP($K$7,bdata,31)</f>
        <v>17</v>
      </c>
      <c r="K20" s="62"/>
      <c r="L20" s="88">
        <f t="shared" si="0"/>
        <v>41</v>
      </c>
    </row>
    <row r="21" spans="2:12" x14ac:dyDescent="0.25">
      <c r="B21" s="86" t="s">
        <v>61</v>
      </c>
      <c r="C21" s="62">
        <v>70</v>
      </c>
      <c r="D21" s="62">
        <v>30</v>
      </c>
      <c r="E21" s="62"/>
      <c r="F21" s="62">
        <v>23</v>
      </c>
      <c r="G21" s="62">
        <v>10</v>
      </c>
      <c r="H21" s="62"/>
      <c r="I21" s="63">
        <f>VLOOKUP($K$7,bdata,34)</f>
        <v>16</v>
      </c>
      <c r="J21" s="63">
        <f>VLOOKUP($K$7,bdata,35)</f>
        <v>10</v>
      </c>
      <c r="K21" s="62"/>
      <c r="L21" s="88">
        <f t="shared" si="0"/>
        <v>26</v>
      </c>
    </row>
    <row r="22" spans="2:12" x14ac:dyDescent="0.25">
      <c r="B22" s="86" t="s">
        <v>56</v>
      </c>
      <c r="C22" s="62">
        <v>70</v>
      </c>
      <c r="D22" s="62">
        <v>30</v>
      </c>
      <c r="E22" s="62"/>
      <c r="F22" s="62">
        <v>23</v>
      </c>
      <c r="G22" s="62">
        <v>10</v>
      </c>
      <c r="H22" s="62"/>
      <c r="I22" s="63">
        <f>VLOOKUP($K$7,bdata,38)</f>
        <v>36</v>
      </c>
      <c r="J22" s="63">
        <f>VLOOKUP($K$7,bdata,39)</f>
        <v>12</v>
      </c>
      <c r="K22" s="62"/>
      <c r="L22" s="88">
        <f t="shared" si="0"/>
        <v>48</v>
      </c>
    </row>
    <row r="23" spans="2:12" x14ac:dyDescent="0.25">
      <c r="B23" s="86" t="s">
        <v>57</v>
      </c>
      <c r="C23" s="62">
        <v>50</v>
      </c>
      <c r="D23" s="62">
        <v>25</v>
      </c>
      <c r="E23" s="62">
        <v>25</v>
      </c>
      <c r="F23" s="62">
        <v>17</v>
      </c>
      <c r="G23" s="62">
        <v>8</v>
      </c>
      <c r="H23" s="62">
        <v>10</v>
      </c>
      <c r="I23" s="63">
        <f>VLOOKUP($K$7,bdata,42)</f>
        <v>21</v>
      </c>
      <c r="J23" s="63">
        <f>VLOOKUP($K$7,bdata,43)</f>
        <v>8</v>
      </c>
      <c r="K23" s="64">
        <f>VLOOKUP($K$7,bdata,44)</f>
        <v>24</v>
      </c>
      <c r="L23" s="89">
        <f t="shared" si="0"/>
        <v>53</v>
      </c>
    </row>
    <row r="24" spans="2:12" ht="15.75" thickBot="1" x14ac:dyDescent="0.3">
      <c r="B24" s="87" t="s">
        <v>30</v>
      </c>
      <c r="C24" s="65"/>
      <c r="D24" s="65">
        <v>25</v>
      </c>
      <c r="E24" s="65">
        <v>25</v>
      </c>
      <c r="F24" s="65"/>
      <c r="G24" s="65">
        <v>8</v>
      </c>
      <c r="H24" s="65">
        <v>10</v>
      </c>
      <c r="I24" s="65"/>
      <c r="J24" s="74">
        <f>VLOOKUP($K$7,bdata,47)</f>
        <v>17</v>
      </c>
      <c r="K24" s="66">
        <f>VLOOKUP($K$7,bdata,48)</f>
        <v>25</v>
      </c>
      <c r="L24" s="90">
        <f t="shared" si="0"/>
        <v>42</v>
      </c>
    </row>
    <row r="25" spans="2:12" x14ac:dyDescent="0.25">
      <c r="B25" s="40"/>
      <c r="C25" s="15"/>
      <c r="D25" s="15"/>
      <c r="E25" s="15"/>
      <c r="F25" s="15"/>
      <c r="G25" s="15"/>
      <c r="H25" s="15"/>
      <c r="I25" s="15"/>
      <c r="J25" s="15"/>
      <c r="K25" s="15"/>
      <c r="L25" s="41"/>
    </row>
    <row r="26" spans="2:12" x14ac:dyDescent="0.25">
      <c r="B26" s="40"/>
      <c r="C26" s="93" t="s">
        <v>31</v>
      </c>
      <c r="D26" s="94"/>
      <c r="E26" s="95">
        <f>SUM(C13:E24)</f>
        <v>1150</v>
      </c>
      <c r="F26" s="95"/>
      <c r="G26" s="15"/>
      <c r="H26" s="15"/>
      <c r="I26" s="93" t="s">
        <v>32</v>
      </c>
      <c r="J26" s="94"/>
      <c r="K26" s="93">
        <f>SUM(L13:L24)</f>
        <v>428</v>
      </c>
      <c r="L26" s="96"/>
    </row>
    <row r="27" spans="2:12" x14ac:dyDescent="0.25">
      <c r="B27" s="40"/>
      <c r="C27" s="93" t="s">
        <v>33</v>
      </c>
      <c r="D27" s="94"/>
      <c r="E27" s="95">
        <f>SUM(F13:H24)</f>
        <v>383</v>
      </c>
      <c r="F27" s="95"/>
      <c r="G27" s="15"/>
      <c r="H27" s="15"/>
      <c r="I27" s="93" t="s">
        <v>34</v>
      </c>
      <c r="J27" s="94"/>
      <c r="K27" s="97">
        <f>K26/E26</f>
        <v>0.37217391304347824</v>
      </c>
      <c r="L27" s="98"/>
    </row>
    <row r="28" spans="2:12" x14ac:dyDescent="0.25">
      <c r="B28" s="40"/>
      <c r="C28" s="15"/>
      <c r="D28" s="15"/>
      <c r="E28" s="15"/>
      <c r="F28" s="15"/>
      <c r="G28" s="15"/>
      <c r="H28" s="15"/>
      <c r="I28" s="15"/>
      <c r="J28" s="15"/>
      <c r="K28" s="15"/>
      <c r="L28" s="41"/>
    </row>
    <row r="29" spans="2:12" ht="35.25" customHeight="1" x14ac:dyDescent="0.3">
      <c r="B29" s="67" t="s">
        <v>35</v>
      </c>
      <c r="C29" s="68" t="s">
        <v>36</v>
      </c>
      <c r="D29" s="15"/>
      <c r="E29" s="15"/>
      <c r="F29" s="99" t="s">
        <v>37</v>
      </c>
      <c r="G29" s="100"/>
      <c r="H29" s="107" t="str">
        <f>VLOOKUP($K$7,bdata,77)</f>
        <v xml:space="preserve">Fail in :    Bang-2 Mcq Eng-1 Eng-2 Math-Wri Math-Mcq   Acc-Wri        Ag-Mcq   </v>
      </c>
      <c r="I29" s="108"/>
      <c r="J29" s="108"/>
      <c r="K29" s="108"/>
      <c r="L29" s="109"/>
    </row>
    <row r="30" spans="2:12" ht="18.75" x14ac:dyDescent="0.3">
      <c r="B30" s="69" t="s">
        <v>38</v>
      </c>
      <c r="C30" s="62" t="s">
        <v>39</v>
      </c>
      <c r="D30" s="15"/>
      <c r="E30" s="15"/>
      <c r="F30" s="99" t="s">
        <v>40</v>
      </c>
      <c r="G30" s="100"/>
      <c r="H30" s="101" t="str">
        <f>VLOOKUP($K$7,bdata,78)</f>
        <v>D</v>
      </c>
      <c r="I30" s="102"/>
      <c r="J30" s="102"/>
      <c r="K30" s="102"/>
      <c r="L30" s="103"/>
    </row>
    <row r="31" spans="2:12" ht="18.75" x14ac:dyDescent="0.3">
      <c r="B31" s="69" t="s">
        <v>41</v>
      </c>
      <c r="C31" s="62" t="s">
        <v>42</v>
      </c>
      <c r="D31" s="15"/>
      <c r="E31" s="15"/>
      <c r="F31" s="99" t="s">
        <v>43</v>
      </c>
      <c r="G31" s="100"/>
      <c r="H31" s="104">
        <f>VLOOKUP($K$7,bdata,80)</f>
        <v>1.6521739130434783</v>
      </c>
      <c r="I31" s="105"/>
      <c r="J31" s="105"/>
      <c r="K31" s="105"/>
      <c r="L31" s="106"/>
    </row>
    <row r="32" spans="2:12" x14ac:dyDescent="0.25">
      <c r="B32" s="69" t="s">
        <v>44</v>
      </c>
      <c r="C32" s="62" t="s">
        <v>45</v>
      </c>
      <c r="D32" s="15"/>
      <c r="E32" s="15"/>
      <c r="F32" s="15"/>
      <c r="G32" s="15"/>
      <c r="H32" s="15"/>
      <c r="I32" s="15"/>
      <c r="J32" s="15"/>
      <c r="K32" s="15"/>
      <c r="L32" s="41"/>
    </row>
    <row r="33" spans="2:12" x14ac:dyDescent="0.25">
      <c r="B33" s="69" t="s">
        <v>46</v>
      </c>
      <c r="C33" s="62" t="s">
        <v>47</v>
      </c>
      <c r="D33" s="15"/>
      <c r="E33" s="15"/>
      <c r="F33" s="15"/>
      <c r="G33" s="15"/>
      <c r="H33" s="15"/>
      <c r="I33" s="15"/>
      <c r="J33" s="15"/>
      <c r="K33" s="15"/>
      <c r="L33" s="41"/>
    </row>
    <row r="34" spans="2:12" x14ac:dyDescent="0.25">
      <c r="B34" s="69" t="s">
        <v>48</v>
      </c>
      <c r="C34" s="62" t="s">
        <v>49</v>
      </c>
      <c r="D34" s="15"/>
      <c r="E34" s="15"/>
      <c r="F34" s="15"/>
      <c r="G34" s="15"/>
      <c r="H34" s="15"/>
      <c r="I34" s="15"/>
      <c r="J34" s="15"/>
      <c r="K34" s="15"/>
      <c r="L34" s="41"/>
    </row>
    <row r="35" spans="2:12" ht="26.25" x14ac:dyDescent="0.4">
      <c r="B35" s="69" t="s">
        <v>50</v>
      </c>
      <c r="C35" s="62" t="s">
        <v>51</v>
      </c>
      <c r="D35" s="15"/>
      <c r="E35" s="15"/>
      <c r="F35" s="15"/>
      <c r="G35" s="15"/>
      <c r="H35" s="75"/>
      <c r="I35" s="15"/>
      <c r="J35" s="15"/>
      <c r="K35" s="15"/>
      <c r="L35" s="41"/>
    </row>
    <row r="36" spans="2:12" x14ac:dyDescent="0.25">
      <c r="B36" s="40"/>
      <c r="C36" s="15"/>
      <c r="D36" s="15"/>
      <c r="E36" s="15"/>
      <c r="F36" s="15"/>
      <c r="G36" s="15"/>
      <c r="H36" s="15"/>
      <c r="I36" s="15"/>
      <c r="J36" s="15"/>
      <c r="K36" s="15"/>
      <c r="L36" s="41"/>
    </row>
    <row r="37" spans="2:12" x14ac:dyDescent="0.25">
      <c r="B37" s="40"/>
      <c r="C37" s="15"/>
      <c r="D37" s="15"/>
      <c r="E37" s="15"/>
      <c r="F37" s="24" t="s">
        <v>52</v>
      </c>
      <c r="G37" s="24"/>
      <c r="H37" s="15"/>
      <c r="I37" s="44" t="s">
        <v>53</v>
      </c>
      <c r="J37" s="44"/>
      <c r="K37" s="44"/>
      <c r="L37" s="45"/>
    </row>
    <row r="38" spans="2:12" x14ac:dyDescent="0.25">
      <c r="B38" s="40"/>
      <c r="C38" s="15"/>
      <c r="D38" s="15"/>
      <c r="E38" s="15"/>
      <c r="F38" s="15"/>
      <c r="G38" s="15"/>
      <c r="H38" s="15"/>
      <c r="I38" s="15"/>
      <c r="J38" s="15"/>
      <c r="K38" s="15"/>
      <c r="L38" s="41"/>
    </row>
    <row r="39" spans="2:12" x14ac:dyDescent="0.25">
      <c r="B39" s="40"/>
      <c r="C39" s="15"/>
      <c r="D39" s="15"/>
      <c r="E39" s="15"/>
      <c r="F39" s="15"/>
      <c r="G39" s="15"/>
      <c r="H39" s="15"/>
      <c r="I39" s="15"/>
      <c r="J39" s="15"/>
      <c r="K39" s="15"/>
      <c r="L39" s="41"/>
    </row>
    <row r="40" spans="2:12" ht="15.75" thickBot="1" x14ac:dyDescent="0.3">
      <c r="B40" s="70"/>
      <c r="C40" s="29"/>
      <c r="D40" s="29"/>
      <c r="E40" s="29"/>
      <c r="F40" s="29"/>
      <c r="G40" s="29"/>
      <c r="H40" s="29"/>
      <c r="I40" s="29"/>
      <c r="J40" s="29"/>
      <c r="K40" s="29"/>
      <c r="L40" s="49"/>
    </row>
  </sheetData>
  <mergeCells count="37">
    <mergeCell ref="F37:G37"/>
    <mergeCell ref="I37:L37"/>
    <mergeCell ref="K26:L26"/>
    <mergeCell ref="C27:D27"/>
    <mergeCell ref="E27:F27"/>
    <mergeCell ref="I27:J27"/>
    <mergeCell ref="K27:L27"/>
    <mergeCell ref="F29:G29"/>
    <mergeCell ref="H29:L29"/>
    <mergeCell ref="D10:G10"/>
    <mergeCell ref="I10:J10"/>
    <mergeCell ref="B11:B12"/>
    <mergeCell ref="C11:E11"/>
    <mergeCell ref="F11:H11"/>
    <mergeCell ref="I11:K11"/>
    <mergeCell ref="B3:L3"/>
    <mergeCell ref="B4:L4"/>
    <mergeCell ref="B5:L5"/>
    <mergeCell ref="B6:L6"/>
    <mergeCell ref="B7:C7"/>
    <mergeCell ref="D7:G7"/>
    <mergeCell ref="I7:J7"/>
    <mergeCell ref="K7:L7"/>
    <mergeCell ref="F31:G31"/>
    <mergeCell ref="H31:L31"/>
    <mergeCell ref="F30:G30"/>
    <mergeCell ref="H30:L30"/>
    <mergeCell ref="C26:D26"/>
    <mergeCell ref="E26:F26"/>
    <mergeCell ref="I26:J26"/>
    <mergeCell ref="B9:C9"/>
    <mergeCell ref="D9:G9"/>
    <mergeCell ref="B10:C10"/>
    <mergeCell ref="B8:C8"/>
    <mergeCell ref="D8:G8"/>
    <mergeCell ref="I8:J8"/>
    <mergeCell ref="K8:L8"/>
  </mergeCells>
  <conditionalFormatting sqref="I13:I14 I17:I22">
    <cfRule type="cellIs" dxfId="9" priority="5" operator="lessThan">
      <formula>23</formula>
    </cfRule>
  </conditionalFormatting>
  <conditionalFormatting sqref="I15:I16">
    <cfRule type="cellIs" dxfId="7" priority="4" operator="lessThan">
      <formula>33</formula>
    </cfRule>
  </conditionalFormatting>
  <conditionalFormatting sqref="I23">
    <cfRule type="cellIs" dxfId="5" priority="3" operator="lessThan">
      <formula>17</formula>
    </cfRule>
  </conditionalFormatting>
  <conditionalFormatting sqref="J13:J14 J17:J22">
    <cfRule type="cellIs" dxfId="3" priority="2" operator="lessThan">
      <formula>10</formula>
    </cfRule>
  </conditionalFormatting>
  <conditionalFormatting sqref="J23:J24">
    <cfRule type="cellIs" dxfId="1" priority="1" operator="lessThan">
      <formula>8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01</vt:lpstr>
      <vt:lpstr>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Begum Jamila</dc:creator>
  <cp:lastModifiedBy>Begum Jamila</cp:lastModifiedBy>
  <dcterms:created xsi:type="dcterms:W3CDTF">2019-11-10T16:13:04Z</dcterms:created>
  <dcterms:modified xsi:type="dcterms:W3CDTF">2019-11-10T16:18:45Z</dcterms:modified>
</cp:coreProperties>
</file>